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Notice" sheetId="1" state="visible" r:id="rId2"/>
    <sheet name="I-Identité porteur-exploitant" sheetId="2" state="visible" r:id="rId3"/>
    <sheet name="II-Présentation projet" sheetId="3" state="visible" r:id="rId4"/>
    <sheet name="III-Porteur Annexe 1 SUBV" sheetId="4" state="visible" r:id="rId5"/>
    <sheet name="IV-Exploitant Annexe 1 SUBV" sheetId="5" state="visible" r:id="rId6"/>
    <sheet name="V-Accompagnement" sheetId="6" state="visible" r:id="rId7"/>
    <sheet name="VI-Lettre porteur projet" sheetId="7" state="visible" r:id="rId8"/>
    <sheet name="VI-Lettre porteur SCIC" sheetId="8" state="visible" r:id="rId9"/>
    <sheet name="VI-Lettre exploit" sheetId="9" state="visible" r:id="rId10"/>
  </sheets>
  <definedNames>
    <definedName function="false" hidden="false" localSheetId="1" name="_xlnm.Print_Titles" vbProcedure="false">'I-Identité porteur-exploitant'!$2:$3</definedName>
    <definedName function="false" hidden="false" localSheetId="3" name="_xlnm.Print_Area" vbProcedure="false">'III-Porteur Annexe 1 SUBV'!$A$1:$E$65</definedName>
    <definedName function="false" hidden="false" localSheetId="4" name="_xlnm.Print_Area" vbProcedure="false">'IV-Exploitant Annexe 1 SUBV'!$A$1:$E$58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<sst xmlns="http://schemas.openxmlformats.org/spreadsheetml/2006/main" count="278" uniqueCount="197">
  <si>
    <t xml:space="preserve">SOUTIEN AU COMMERCE RURAL</t>
  </si>
  <si>
    <t xml:space="preserve">DOSSIER DE CANDIDATURE
COMMERCE SÉDENTAIRE</t>
  </si>
  <si>
    <t xml:space="preserve">NOTICE</t>
  </si>
  <si>
    <t xml:space="preserve">Seules les cellules que vous devez renseigner sont accessibles.</t>
  </si>
  <si>
    <t xml:space="preserve">Pour faciliter la saisie du dossier de candidature, vous trouverez dans les différents onglets des informations à saisir ou des réponses à choisir dans un menu déroulant.</t>
  </si>
  <si>
    <t xml:space="preserve">Les cellules bleues sont à renseigner (la couleur disparait lors de la saisie des informations).</t>
  </si>
  <si>
    <t xml:space="preserve">I - Identité porteur de projet et exploitant</t>
  </si>
  <si>
    <t xml:space="preserve">INTITULE DU PROJET</t>
  </si>
  <si>
    <t xml:space="preserve">ex : création d'un commerce multiservice à Saint Georges de Rex</t>
  </si>
  <si>
    <t xml:space="preserve">DEMANDE N°</t>
  </si>
  <si>
    <t xml:space="preserve">réservé aux services instructeurs</t>
  </si>
  <si>
    <t xml:space="preserve">Vous trouverez dans cette onglet la liste des documents à joindre à votre demande.</t>
  </si>
  <si>
    <t xml:space="preserve">II - Présentation du projet</t>
  </si>
  <si>
    <t xml:space="preserve">Les informations saisies dans cet onglet seront complétées par les documents à joindre à votre demande.</t>
  </si>
  <si>
    <t xml:space="preserve">Pour vérifier que votre commune est bien classée bourg rural, bourg rural à habitat dispersé ou bourg rural à habitat très dispersé, vous pouvez consulter la grille communale de densité à 7 niveaux (fichier Excel) : https://www.insee.fr/fr/information/6439600</t>
  </si>
  <si>
    <t xml:space="preserve">III - PORTEUR - annexe 1</t>
  </si>
  <si>
    <t xml:space="preserve">IV - EXPLOITANT - annexe 1</t>
  </si>
  <si>
    <t xml:space="preserve">Date signature de la convention</t>
  </si>
  <si>
    <t xml:space="preserve">Lorsque vous renseignez le bilan prévisionnel, en dessous, vous avez des alertes si les montants renseignés ne permettent pas d'équilibrer l'opération et de respecter le plafond maximum de la subvention.</t>
  </si>
  <si>
    <t xml:space="preserve">V - Accompagnement</t>
  </si>
  <si>
    <t xml:space="preserve">Dans cet onglet, vous trouverez les types d'accompagnement répondant aux critères du fonds.</t>
  </si>
  <si>
    <t xml:space="preserve">LOCALISATIONS DU PROJET</t>
  </si>
  <si>
    <t xml:space="preserve">Région</t>
  </si>
  <si>
    <t xml:space="preserve">Département</t>
  </si>
  <si>
    <t xml:space="preserve">Adresse</t>
  </si>
  <si>
    <t xml:space="preserve">Commune(s)</t>
  </si>
  <si>
    <t xml:space="preserve">Code postal</t>
  </si>
  <si>
    <t xml:space="preserve">1 - ACQUISITION DES LOCAUX ET TRAVAUX RELATIFS A LA REMISE EN ETAT DU LOCAL</t>
  </si>
  <si>
    <t xml:space="preserve">Réservé aux porteurs de projet publics ou parapublics (commune, EPCI ou un opérateur spécialisé de droit public ou privé contrôlé par une collectivité territoriale) et aux SCIC sous certaines conditions.</t>
  </si>
  <si>
    <t xml:space="preserve">PORTEUR DE PROJET</t>
  </si>
  <si>
    <t xml:space="preserve">Nom</t>
  </si>
  <si>
    <t xml:space="preserve">N° de Siret</t>
  </si>
  <si>
    <t xml:space="preserve">Adresse (du siège)</t>
  </si>
  <si>
    <t xml:space="preserve">Code Postal</t>
  </si>
  <si>
    <t xml:space="preserve">Ville</t>
  </si>
  <si>
    <t xml:space="preserve">Forme juridique</t>
  </si>
  <si>
    <t xml:space="preserve">Famille de tiers</t>
  </si>
  <si>
    <t xml:space="preserve">Nom/prénom du représentant légal</t>
  </si>
  <si>
    <t xml:space="preserve">Fonction</t>
  </si>
  <si>
    <t xml:space="preserve">Nom/prénom du référent</t>
  </si>
  <si>
    <t xml:space="preserve">Tél.</t>
  </si>
  <si>
    <t xml:space="preserve">Courriel</t>
  </si>
  <si>
    <t xml:space="preserve">PIECES COMPLEMENTAIRES A JOINDRE A VOTRE DOSSIER DE CANDIDATURE</t>
  </si>
  <si>
    <t xml:space="preserve">Extrait KBIS</t>
  </si>
  <si>
    <t xml:space="preserve">Statut du porteur de projet</t>
  </si>
  <si>
    <t xml:space="preserve">RIB</t>
  </si>
  <si>
    <t xml:space="preserve">Logo(s) format .JPG</t>
  </si>
  <si>
    <t xml:space="preserve">Attestation d'exoneration de TVA si le porteur de projet n'y est pas soumis.</t>
  </si>
  <si>
    <t xml:space="preserve">Lettre d'engagement du porteur de projet (pour les SCIC lettre différente) signée </t>
  </si>
  <si>
    <t xml:space="preserve">Délibération de la collectivité concernée par le projet (à défaut courrier d'engagement de prendre une délibération au prochain conseil municipal) si porteur privé</t>
  </si>
  <si>
    <t xml:space="preserve">Plan de la commune faisant apparaître le lieu d’implantation du commerce</t>
  </si>
  <si>
    <t xml:space="preserve">Etude de faisabilité s’appuyant sur les besoins non satisfaits de la population, démontrant la viabilité économique du projet, réalisée dans la mesure du possible avec l’aide d’un expert indépendant</t>
  </si>
  <si>
    <t xml:space="preserve">Présentation des mesures d’animation mises en place par la commune du territoire d’implantation du commerce multi-services ou par les communes dans lesquelles les tournées du commerce non-sédentaire ont lieu pour en faciliter le lancement et en assurer la pérennité </t>
  </si>
  <si>
    <t xml:space="preserve">Autres études réalisées</t>
  </si>
  <si>
    <t xml:space="preserve">Devis relatifs à la remise en état du local (porteur)</t>
  </si>
  <si>
    <t xml:space="preserve">Attestation notariée d'acquisition</t>
  </si>
  <si>
    <t xml:space="preserve">Attestation des autres subventions obtenues ou courriers de demandes</t>
  </si>
  <si>
    <t xml:space="preserve">Descriptif synthétique du projet (si l'exploitant n'est pas connu)</t>
  </si>
  <si>
    <t xml:space="preserve">2 - AGENCEMENT DES LOCAUX ET ACQUISITION DU MATERIEL PROFESSIONNEL (si exploitant connu)</t>
  </si>
  <si>
    <t xml:space="preserve">EXPLOITANT</t>
  </si>
  <si>
    <t xml:space="preserve">N° de Siret ou RNA</t>
  </si>
  <si>
    <t xml:space="preserve">3 - PRESTATION D’ACCOMPAGNEMENT POUR CONCEVOIR LE PROJET (si demandée)</t>
  </si>
  <si>
    <t xml:space="preserve">Aide réservée à l'exploitant.
Définir les contours de son activité, estimer ses investissements pour agencer le local et acheter son matériel, élaborer son compte d’exploitation prévisionnel, définir la forme juridique de l’exploitation…</t>
  </si>
  <si>
    <t xml:space="preserve">Nom du prestataire choisi</t>
  </si>
  <si>
    <t xml:space="preserve">N° RNA ou à défaut celui du récépissé en préfecture</t>
  </si>
  <si>
    <t xml:space="preserve">Statut de la société</t>
  </si>
  <si>
    <t xml:space="preserve">CV - parcours professionnel</t>
  </si>
  <si>
    <t xml:space="preserve">Lettre d'engagement de l'exploitant signée (voir onglet XX)</t>
  </si>
  <si>
    <t xml:space="preserve">Délibération de la collectivité concernée par le projet (à défaut courrier d'engagement de prendre une délibération au prochain conseil municipal)</t>
  </si>
  <si>
    <t xml:space="preserve">Devis relatif aux travaux d'agencement des locaux et  à l'acquisition du matériel professionnel</t>
  </si>
  <si>
    <t xml:space="preserve">Documents attestant des financements complémentaires (emprunt bancaire, fonds propre…)</t>
  </si>
  <si>
    <t xml:space="preserve">Demande de bonification de la subvention : justificatifs</t>
  </si>
  <si>
    <t xml:space="preserve">Le cas échéant, une lettre de soutien d’un réseau d’accompagnement à l’entrepreneuriat en zone rurale.</t>
  </si>
  <si>
    <t xml:space="preserve">Descriptif synthétique du projet</t>
  </si>
  <si>
    <t xml:space="preserve">DOSSIER DE CANDIDATURE - COMMERCE SÉDENTAIRE</t>
  </si>
  <si>
    <t xml:space="preserve">I - Présentation du projet</t>
  </si>
  <si>
    <t xml:space="preserve">1) TERRITOIRE D'IMPLANTATION DU PROJET</t>
  </si>
  <si>
    <t xml:space="preserve">DENSITE (selon grille communale densité INSEE)</t>
  </si>
  <si>
    <t xml:space="preserve">Choix</t>
  </si>
  <si>
    <t xml:space="preserve">Nombre d'habitants de la commune d'implantation du projet</t>
  </si>
  <si>
    <t xml:space="preserve">2) BESOIN NON SATISFAIT DANS LA ZONE DE CHALANDISE </t>
  </si>
  <si>
    <t xml:space="preserve">Absence de commerce répondant aux besoins de 1ere nécessité dans la commune </t>
  </si>
  <si>
    <t xml:space="preserve">OUI/NON</t>
  </si>
  <si>
    <t xml:space="preserve">Trajet médian autre offre commerciale &gt; à 10 minutes</t>
  </si>
  <si>
    <t xml:space="preserve">3) COMMERCE EXISTANT DANS LA COMMUNE</t>
  </si>
  <si>
    <t xml:space="preserve"> si oui : précisez la nature des services proposés : point presse, produits locaux, dépôt de pain, relais colis etc…</t>
  </si>
  <si>
    <t xml:space="preserve">4) PROJET CONDUISANT A UNE ARTIFICIALISATION DES SOLS </t>
  </si>
  <si>
    <t xml:space="preserve">Si oui, exposé des motifs (absence locaux dispo adaptés, bâti trop énergivore , etc…)</t>
  </si>
  <si>
    <t xml:space="preserve">5) CAPACITE DE REALISATION DU PROJET EN 36 MOIS </t>
  </si>
  <si>
    <t xml:space="preserve">Détailler les différentes étapes (semestres)</t>
  </si>
  <si>
    <t xml:space="preserve">Maîtrise foncière</t>
  </si>
  <si>
    <t xml:space="preserve">Démarrage des travaux</t>
  </si>
  <si>
    <t xml:space="preserve">Mise en exploitation</t>
  </si>
  <si>
    <t xml:space="preserve">6) BILAN PREVISIONNEL</t>
  </si>
  <si>
    <t xml:space="preserve">D'autres financements publics pourraient-ils abonder le projet ?</t>
  </si>
  <si>
    <t xml:space="preserve">Si oui, lesquels ?</t>
  </si>
  <si>
    <t xml:space="preserve">7) ETAT D'AVANCEMENT DU PROJET</t>
  </si>
  <si>
    <t xml:space="preserve">Des dépenses ont-elles déjà été réalisées ?</t>
  </si>
  <si>
    <t xml:space="preserve">Si oui, lesquelles ? Ex : études et prestations nécessaires à la réalisation du projet, acquisitions foncières, mise en sécurité des locaux, dépollution…</t>
  </si>
  <si>
    <t xml:space="preserve">Les travaux de rénovation ou de construction sont-ils démarrés ?</t>
  </si>
  <si>
    <t xml:space="preserve">Si oui, lesquels ? </t>
  </si>
  <si>
    <t xml:space="preserve">8) DESCRIPTION DE L'ACTIVITE ENVISAGEE</t>
  </si>
  <si>
    <t xml:space="preserve">Le projet concerne-t-il un commerce multi-services ?</t>
  </si>
  <si>
    <t xml:space="preserve">Répond-il à des besoins de première nécessité ?</t>
  </si>
  <si>
    <t xml:space="preserve">Le commerce proposera-t-il, en complément de son activité principale, des produits et services annexes ? </t>
  </si>
  <si>
    <t xml:space="preserve">9) MESURES D'ANIMATION</t>
  </si>
  <si>
    <t xml:space="preserve">Des animations sont-elles prévues pour faciliter le lancement et assurer la pérennité du commerce ?</t>
  </si>
  <si>
    <t xml:space="preserve">Si oui, lesquelles ?</t>
  </si>
  <si>
    <t xml:space="preserve">SOUTIEN AU COMMERCE RURAL
COMMERCE SEDENTAIRE</t>
  </si>
  <si>
    <t xml:space="preserve">CONVENTION DE SUBVENTIONNEMENT N°</t>
  </si>
  <si>
    <t xml:space="preserve">ACQUISITION DES LOCAUX ET TRAVAUX RELATIFS A LA REMISE EN ETAT DU LOCAL</t>
  </si>
  <si>
    <t xml:space="preserve">ANNEXE 1</t>
  </si>
  <si>
    <t xml:space="preserve">LOCALISATIONS DU PROGRAMME</t>
  </si>
  <si>
    <t xml:space="preserve">Commune</t>
  </si>
  <si>
    <t xml:space="preserve">INFORMATIONS SUR LA SUBVENTION</t>
  </si>
  <si>
    <t xml:space="preserve">Prise en charge du déficit d’opération à hauteur de 50%, dans une limite de 50 000€</t>
  </si>
  <si>
    <t xml:space="preserve">Subvention destinée aux Porteurs de projet publics, parapublics ou aux SCIC</t>
  </si>
  <si>
    <t xml:space="preserve">Versement de la subvention : acompte 50% à la signature de la convention. Le solde à l'achèvement du projet sur présentation des dépenses réelles acquittées.</t>
  </si>
  <si>
    <t xml:space="preserve">CALENDRIER PREVISIONNEL</t>
  </si>
  <si>
    <t xml:space="preserve">A renseigner en trimestre</t>
  </si>
  <si>
    <t xml:space="preserve">CALENDRIER DES POINTS D'ETAPES</t>
  </si>
  <si>
    <t xml:space="preserve">à 12 mois</t>
  </si>
  <si>
    <t xml:space="preserve">ESTIMATION DES LOYERS</t>
  </si>
  <si>
    <t xml:space="preserve">Surface louée totale (m² SDP)</t>
  </si>
  <si>
    <t xml:space="preserve">Montant du loyer facial annuel de l'immobilier* (Euros/an/m²)</t>
  </si>
  <si>
    <t xml:space="preserve">Montant du loyer facial annuel total</t>
  </si>
  <si>
    <r>
      <rPr>
        <b val="true"/>
        <sz val="10"/>
        <color rgb="FF000000"/>
        <rFont val="Arial"/>
        <family val="2"/>
        <charset val="1"/>
      </rPr>
      <t xml:space="preserve">D - Valorisation de l'opération
</t>
    </r>
    <r>
      <rPr>
        <sz val="10"/>
        <color rgb="FF000000"/>
        <rFont val="Arial"/>
        <family val="2"/>
        <charset val="1"/>
      </rPr>
      <t xml:space="preserve">Revenus locatifs prévisionnels sur une période de dix ans</t>
    </r>
  </si>
  <si>
    <t xml:space="preserve">* le loyer doit être compris entre 45 et 65€/m²</t>
  </si>
  <si>
    <t xml:space="preserve">OPERATION MIXTE - calcul du prorata si la répartition des coûts n'est pas connue</t>
  </si>
  <si>
    <t xml:space="preserve">Surface total de l'acquisition/construction
/rénovation</t>
  </si>
  <si>
    <r>
      <rPr>
        <sz val="10"/>
        <color rgb="FF000000"/>
        <rFont val="Arial"/>
        <family val="2"/>
        <charset val="1"/>
      </rPr>
      <t xml:space="preserve">Prorata à appliquer </t>
    </r>
    <r>
      <rPr>
        <b val="true"/>
        <sz val="10"/>
        <color rgb="FF000000"/>
        <rFont val="Arial"/>
        <family val="2"/>
        <charset val="1"/>
      </rPr>
      <t xml:space="preserve">A-B-C-E</t>
    </r>
  </si>
  <si>
    <t xml:space="preserve">BILAN PREVISIONNEL</t>
  </si>
  <si>
    <t xml:space="preserve">Montant HT sauf si non soumis à la TVA.</t>
  </si>
  <si>
    <t xml:space="preserve">HT</t>
  </si>
  <si>
    <t xml:space="preserve">Coût / Dépenses</t>
  </si>
  <si>
    <t xml:space="preserve">Financement / Recettes</t>
  </si>
  <si>
    <t xml:space="preserve">Si opération mixte au prorata des surfaces</t>
  </si>
  <si>
    <r>
      <rPr>
        <b val="true"/>
        <sz val="10"/>
        <rFont val="Arial"/>
        <family val="2"/>
        <charset val="1"/>
      </rPr>
      <t xml:space="preserve">A - </t>
    </r>
    <r>
      <rPr>
        <sz val="10"/>
        <rFont val="Arial"/>
        <family val="2"/>
        <charset val="1"/>
      </rPr>
      <t xml:space="preserve">Analyse du site, études et prestations nécessaires à l'opération </t>
    </r>
  </si>
  <si>
    <r>
      <rPr>
        <b val="true"/>
        <sz val="10"/>
        <rFont val="Arial"/>
        <family val="2"/>
        <charset val="1"/>
      </rPr>
      <t xml:space="preserve">D - </t>
    </r>
    <r>
      <rPr>
        <sz val="10"/>
        <rFont val="Arial"/>
        <family val="2"/>
        <charset val="1"/>
      </rPr>
      <t xml:space="preserve">Valorisation des opérations</t>
    </r>
  </si>
  <si>
    <r>
      <rPr>
        <b val="true"/>
        <sz val="10"/>
        <rFont val="Arial"/>
        <family val="2"/>
        <charset val="1"/>
      </rPr>
      <t xml:space="preserve">B - </t>
    </r>
    <r>
      <rPr>
        <sz val="10"/>
        <rFont val="Arial"/>
        <family val="2"/>
        <charset val="1"/>
      </rPr>
      <t xml:space="preserve">Maîtrise foncière (Acquisition du terrain et de l'immeuble et frais sur acquisitions)</t>
    </r>
  </si>
  <si>
    <r>
      <rPr>
        <b val="true"/>
        <sz val="10"/>
        <rFont val="Arial"/>
        <family val="2"/>
        <charset val="1"/>
      </rPr>
      <t xml:space="preserve">E - </t>
    </r>
    <r>
      <rPr>
        <sz val="10"/>
        <rFont val="Arial"/>
        <family val="2"/>
        <charset val="1"/>
      </rPr>
      <t xml:space="preserve">Subventions connues ou à rechercher autres que celle demandée au titre du soutien au commerce rural </t>
    </r>
  </si>
  <si>
    <r>
      <rPr>
        <b val="true"/>
        <sz val="10"/>
        <rFont val="Arial"/>
        <family val="2"/>
        <charset val="1"/>
      </rPr>
      <t xml:space="preserve">C - </t>
    </r>
    <r>
      <rPr>
        <sz val="10"/>
        <rFont val="Arial"/>
        <family val="2"/>
        <charset val="1"/>
      </rPr>
      <t xml:space="preserve">Travaux de remise en état du local qui concourent directement à l'opération</t>
    </r>
  </si>
  <si>
    <r>
      <rPr>
        <b val="true"/>
        <sz val="10"/>
        <rFont val="Arial"/>
        <family val="2"/>
        <charset val="1"/>
      </rPr>
      <t xml:space="preserve">F - </t>
    </r>
    <r>
      <rPr>
        <sz val="10"/>
        <rFont val="Arial"/>
        <family val="2"/>
        <charset val="1"/>
      </rPr>
      <t xml:space="preserve">Autres recettes (Cessions foncières ou immobilières liées à l'opération, fonds propres complémentaires, etc.)</t>
    </r>
  </si>
  <si>
    <t xml:space="preserve">G - Montant de subvention demandée au titre du FONDS</t>
  </si>
  <si>
    <t xml:space="preserve">Total des dépenses</t>
  </si>
  <si>
    <t xml:space="preserve">Total des recettes</t>
  </si>
  <si>
    <t xml:space="preserve">H - Assiette subventionnable du programme d'intervention prévisionnel (déficit d'opération)  (B+C-D)</t>
  </si>
  <si>
    <t xml:space="preserve">I - Montant maximal de la subvention (50% du déficit de l'opération (H) dans la limite de 50K€)</t>
  </si>
  <si>
    <t xml:space="preserve">J - Le montant total des subventions (E+G) ne doit pas dépasser le déficit de l'opération (H)</t>
  </si>
  <si>
    <t xml:space="preserve">AGENCEMENT DES LOCAUX ET ACQUISITION DU MATERIEL PROFESSIONNEL (si exploitant connu)</t>
  </si>
  <si>
    <t xml:space="preserve">LOCALISATION DU PROJET</t>
  </si>
  <si>
    <t xml:space="preserve">Prise en charge à hauteur de 50% des dépenses éligibles, dans une limite de 20 000€.</t>
  </si>
  <si>
    <t xml:space="preserve">La subvention sera bonifiée jusqu’à 25 000€ après avis du Comité technique si le projet présente un intérêt particulier en matière de développement durable, ou un caractère innovant dans son modèle économique.</t>
  </si>
  <si>
    <t xml:space="preserve">Versement de la subvention : après réalisation complète de l’Action sur présentation des justificatifs des dépenses réelles acquittées</t>
  </si>
  <si>
    <t xml:space="preserve">Démarrage de l'agencement</t>
  </si>
  <si>
    <t xml:space="preserve">Début d'exploitation</t>
  </si>
  <si>
    <t xml:space="preserve">à renseigner par les services instructeurs</t>
  </si>
  <si>
    <t xml:space="preserve">PRESTATION D'ACCOMPAGNEMENT (devis en annexe 2 si demandée)</t>
  </si>
  <si>
    <t xml:space="preserve">Montant de la prestation</t>
  </si>
  <si>
    <t xml:space="preserve">Montant retenu</t>
  </si>
  <si>
    <r>
      <rPr>
        <b val="true"/>
        <sz val="10"/>
        <rFont val="Arial"/>
        <family val="2"/>
        <charset val="1"/>
      </rPr>
      <t xml:space="preserve">A - </t>
    </r>
    <r>
      <rPr>
        <sz val="10"/>
        <rFont val="Arial"/>
        <family val="2"/>
        <charset val="1"/>
      </rPr>
      <t xml:space="preserve">Aménagement des locaux</t>
    </r>
  </si>
  <si>
    <r>
      <rPr>
        <b val="true"/>
        <sz val="10"/>
        <rFont val="Arial"/>
        <family val="2"/>
        <charset val="1"/>
      </rPr>
      <t xml:space="preserve">C - </t>
    </r>
    <r>
      <rPr>
        <sz val="10"/>
        <rFont val="Arial"/>
        <family val="2"/>
        <charset val="1"/>
      </rPr>
      <t xml:space="preserve">Subventions connues ou à rechercher autres que celle demandée au titre du soutien au commerce rural </t>
    </r>
  </si>
  <si>
    <r>
      <rPr>
        <b val="true"/>
        <sz val="10"/>
        <rFont val="Arial"/>
        <family val="2"/>
        <charset val="1"/>
      </rPr>
      <t xml:space="preserve">B - </t>
    </r>
    <r>
      <rPr>
        <sz val="10"/>
        <rFont val="Arial"/>
        <family val="2"/>
        <charset val="1"/>
      </rPr>
      <t xml:space="preserve">Acquisition du matériel professionnel</t>
    </r>
  </si>
  <si>
    <r>
      <rPr>
        <b val="true"/>
        <sz val="10"/>
        <rFont val="Arial"/>
        <family val="2"/>
        <charset val="1"/>
      </rPr>
      <t xml:space="preserve">D - </t>
    </r>
    <r>
      <rPr>
        <sz val="10"/>
        <rFont val="Arial"/>
        <family val="2"/>
        <charset val="1"/>
      </rPr>
      <t xml:space="preserve">Recettes d'équilibre (fonds propre, prêt, etc.)</t>
    </r>
  </si>
  <si>
    <t xml:space="preserve">E - Montant de subvention demandée au titre du FONDS</t>
  </si>
  <si>
    <t xml:space="preserve">F - Total des dépenses éligibles (A+B)</t>
  </si>
  <si>
    <t xml:space="preserve">G - Montant maximal de la subvention (50% des dépenses éligibles (F) dans la limite de 20K€)</t>
  </si>
  <si>
    <t xml:space="preserve">H - Bonification de la subvention à 25K€</t>
  </si>
  <si>
    <t xml:space="preserve">I - Le montant total des subventions (C+E) ne doit pas dépasser 80% des dépenses éligibles (F)</t>
  </si>
  <si>
    <t xml:space="preserve">PROPOSITION D'ACCOMPAGNEMENT</t>
  </si>
  <si>
    <t xml:space="preserve">Nombre de jours*</t>
  </si>
  <si>
    <t xml:space="preserve">Assistance dans le domaine administratif</t>
  </si>
  <si>
    <t xml:space="preserve">Accompagnement individualisé à la création du projet</t>
  </si>
  <si>
    <t xml:space="preserve">Conseil et suivi dans les démarches de création d’entreprise/d'associations : obligations administratives, sociales, fiscales etc….</t>
  </si>
  <si>
    <t xml:space="preserve">Fourniture et adaptation d’un corpus de documents juridiques et administratifs</t>
  </si>
  <si>
    <t xml:space="preserve">Choix de la structure juridique</t>
  </si>
  <si>
    <t xml:space="preserve">Assistance dans le domaine financier</t>
  </si>
  <si>
    <t xml:space="preserve">Appui à la recherche de subventions</t>
  </si>
  <si>
    <t xml:space="preserve">Appui à la recherche de financements bancaires</t>
  </si>
  <si>
    <t xml:space="preserve">Accompagnement à l'élaboration d'un compte d'exploitation prévisionnel</t>
  </si>
  <si>
    <t xml:space="preserve">Accompagnement à la mise en place d'un logiciel de gestion</t>
  </si>
  <si>
    <t xml:space="preserve">Détermination de l'offre de service</t>
  </si>
  <si>
    <t xml:space="preserve">Appui à la recherche de partenaires (recherche de produits et producteurs/fournisseurs locaux)</t>
  </si>
  <si>
    <t xml:space="preserve">Aide à la mobilisation des habitants autour du projet </t>
  </si>
  <si>
    <t xml:space="preserve">Conception de l’offre de services </t>
  </si>
  <si>
    <r>
      <rPr>
        <sz val="11"/>
        <color rgb="FF000000"/>
        <rFont val="Calibri"/>
        <family val="2"/>
        <charset val="1"/>
      </rPr>
      <t xml:space="preserve">Conseil </t>
    </r>
    <r>
      <rPr>
        <sz val="11"/>
        <color rgb="FFFF0000"/>
        <rFont val="Calibri"/>
        <family val="2"/>
        <charset val="1"/>
      </rPr>
      <t xml:space="preserve">pour l'agencement</t>
    </r>
    <r>
      <rPr>
        <sz val="11"/>
        <color rgb="FF000000"/>
        <rFont val="Calibri"/>
        <family val="2"/>
        <charset val="1"/>
      </rPr>
      <t xml:space="preserve"> du local</t>
    </r>
  </si>
  <si>
    <t xml:space="preserve">Développement de l'activité</t>
  </si>
  <si>
    <t xml:space="preserve">Conseil en communication</t>
  </si>
  <si>
    <t xml:space="preserve">Coaching (pour les cas de co-gérance et pour les associations) </t>
  </si>
  <si>
    <t xml:space="preserve">Elaboration d'un plan d'actions séquencé y compris en termes d’animation</t>
  </si>
  <si>
    <t xml:space="preserve"> * à renseigner par demie-journée</t>
  </si>
  <si>
    <t xml:space="preserve">Total nombre de jours accompagnement</t>
  </si>
  <si>
    <t xml:space="preserve">Subvention accompagnement (formule)</t>
  </si>
  <si>
    <t xml:space="preserve">€</t>
  </si>
  <si>
    <r>
      <rPr>
        <b val="true"/>
        <sz val="14"/>
        <color rgb="FF000000"/>
        <rFont val="Calibri"/>
        <family val="2"/>
        <charset val="1"/>
      </rPr>
      <t xml:space="preserve">LETTRE D’ENGAGEMENT DU PORTEUR DE PROJET
</t>
    </r>
    <r>
      <rPr>
        <i val="true"/>
        <sz val="11"/>
        <color rgb="FF000000"/>
        <rFont val="Calibri"/>
        <family val="2"/>
        <charset val="1"/>
      </rPr>
      <t xml:space="preserve">(Tous porteurs sauf Société Coopérative D’intérêt Collectif (SCIC))
</t>
    </r>
    <r>
      <rPr>
        <sz val="11"/>
        <color rgb="FF000000"/>
        <rFont val="Calibri"/>
        <family val="2"/>
        <charset val="1"/>
      </rPr>
      <t xml:space="preserve">
Je, soussigné(e).............................................................................., agissant en qualité de représentant(e) légal(e) de  .......................................................... sollicite une subvention du fonds pour le soutien à l’implantation de commerces sédentaires dans les communes rurales d’un montant de ..........................................................€ pour la création d’un commerce multi services.
A ce titre, 
	Je certifie l’exactitude des renseignements indiqués dans la présente demande et m’engage à fournir tous les renseignements jugés utiles pour suivre la réalisation du projet ;
	Je certifie que les travaux n’ont pas connu de commencement d’exécution et m’engage à ne pas les commencer avant l’obtention de l’accusé de réception de complétude du dossier ;
	Je m’engage à solliciter les aides publiques indiquées dans le bilan prévisionnel ;
	Je m’engage à financer la réalisation de l’opération en mobilisant des fonds propres tels que figurant au bilan prévisionnel et à respecter le calendrier de réalisation prévisionnel transmis ;
	J’atteste sur l’honneur que la réalisation du projet et son fonctionnement n’entraîne pas de prise illégale d’intérêt.
	Je m’engage à conserver la maîtrise foncière dans la durée et m’engage à mettre en location le local pendant une durée minimale de cinq ans en vue d’y installer une activité commerciale conforme cahier des charges ;
Cachet	                                                                                            Date :	                                                        Nom et signature 
                                                                                                                                                                                        du représentant légal 
</t>
    </r>
  </si>
  <si>
    <r>
      <rPr>
        <b val="true"/>
        <sz val="14"/>
        <color rgb="FF000000"/>
        <rFont val="Calibri"/>
        <family val="2"/>
        <charset val="1"/>
      </rPr>
      <t xml:space="preserve">LETTRE D’ENGAGEMENT DU PORTEUR DE PROJET
POUR LES SOCIETE COOPERATIVE D’INTERET COLLECTIF (SCIC)
</t>
    </r>
    <r>
      <rPr>
        <sz val="11"/>
        <color rgb="FF000000"/>
        <rFont val="Calibri"/>
        <family val="2"/>
        <charset val="1"/>
      </rPr>
      <t xml:space="preserve">
Je, soussigné(e)						, agissant en qualité de représentant(e) légal(e) de 								 sollicite une subvention du fonds pour le soutien à l’implantation de commerces sédentaires dans les communes rurales d’un montant de 					€ pour la création d’un commerce multi services.
A ce titre, 
	Je certifie l’exactitude des renseignements indiqués dans la présente demande et m’engage à fournir tous les renseignements jugés utiles pour suivre la réalisation du projet ;
	Je certifie que les travaux n’ont pas connu de commencement d’exécution et m’engage à ne pas les commencer avant l’obtention de l’accusé de réception de complétude du dossier ;
	Je m’engage à solliciter les aides publiques indiquées dans le bilan prévisionnel ;
	Je m’engage à financer la réalisation de l’opération en mobilisant des fonds propres tels que figurant au bilan prévisionnel et à respecter le calendrier de réalisation prévisionnel transmis ;
	J’atteste sur l’honneur que la réalisation du projet et son fonctionnement n’entraîne pas de prise illégale d’intérêt.
	Je m’engage à rester propriétaire ou à accorder un droit de préférence à la collectivité en cas de cession du local restructuré afin de garantir l’occupation du local par l’exploitant pour une durée minimale de cinq ans ; Le prix de cession à la collectivité sera minoré du montant de la subvention accordée à la SCIC par le Fonds.
Cachet	Date :	Nom et signature 
du représentant légal 
</t>
    </r>
  </si>
  <si>
    <r>
      <rPr>
        <b val="true"/>
        <sz val="14"/>
        <color rgb="FF000000"/>
        <rFont val="Calibri"/>
        <family val="2"/>
        <charset val="1"/>
      </rPr>
      <t xml:space="preserve">LETTRE D’ENGAGEMENT DE L’EXPLOITANT DU PROJET
COMMERCE SEDENTAIRE
</t>
    </r>
    <r>
      <rPr>
        <sz val="11"/>
        <color rgb="FF000000"/>
        <rFont val="Calibri"/>
        <family val="2"/>
        <charset val="1"/>
      </rPr>
      <t xml:space="preserve">
Je, soussigné(e)						, agissant en qualité de représentant(e) légal(e) de 								 sollicite une subvention du fonds pour le soutien à l’implantation de commerces sédentaires dans les communes rurales d’un montant de 					€ pour la création d’un commerce multi services.
A ce titre, 
	Je certifie l’exactitude des renseignements indiqués dans la présente demande et m’engage à fournir tous les renseignements jugés utiles pour suivre la réalisation du projet ;
	Je certifie que les travaux d’agencement et que les acquisitions du matériel n’ont pas connu de commencement d’exécution et de signature de devis et m’engage à ne pas les commencer avant l’obtention de l’accusé de réception de complétude du dossier ;
	Je m’engage à solliciter les aides publiques indiquées dans le bilan prévisionnel ;
	Je m’engage à financer la réalisation de l’opération en mobilisant des fonds propres tels que figurant au bilan prévisionnel et à respecter le calendrier de réalisation prévisionnel transmis ;
	J’atteste sur l’honneur que la réalisation du projet et son fonctionnement n’entraîne pas de prise illégale d’intérêt.
	Je certifie que la subvention demandée ne couvre que les dépenses d’investissement ou les prestations d’accompagnement à l’installation, à l’exclusion des dépenses de fonctionnement et de constitution de stocks de consommables et de marchandises.
Cachet	Date :	Nom et signature 
du représentant légal 
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</si>
</sst>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&quot; €&quot;_-;\-* #,##0.00&quot; €&quot;_-;_-* \-??&quot; €&quot;_-;_-@_-"/>
    <numFmt numFmtId="166" formatCode="General"/>
    <numFmt numFmtId="167" formatCode="dd/mm/yyyy"/>
    <numFmt numFmtId="168" formatCode="#,##0&quot; m²&quot;"/>
    <numFmt numFmtId="169" formatCode="_-* #,##0&quot; €&quot;_-;\-* #,##0&quot; €&quot;_-;_-* \-??&quot; €&quot;_-;_-@_-"/>
    <numFmt numFmtId="170" formatCode="0\ %"/>
    <numFmt numFmtId="171" formatCode="#,##0&quot; €&quot;"/>
  </numFmts>
  <fonts count="4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13778"/>
      <name val="Arial"/>
      <family val="2"/>
      <charset val="1"/>
    </font>
    <font>
      <b val="true"/>
      <sz val="12"/>
      <color rgb="FF398373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398373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8"/>
      <color rgb="FFFFFFFF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"/>
      <name val="Calibri"/>
      <family val="2"/>
      <charset val="1"/>
    </font>
    <font>
      <i val="true"/>
      <sz val="10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i val="true"/>
      <sz val="9"/>
      <color rgb="FF000000"/>
      <name val="Arial"/>
      <family val="2"/>
      <charset val="1"/>
    </font>
    <font>
      <sz val="10.5"/>
      <color rgb="FF3C3C3C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b val="true"/>
      <i val="true"/>
      <sz val="9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.5"/>
      <color rgb="FF00000A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i val="true"/>
      <sz val="9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398373"/>
        <bgColor rgb="FF008080"/>
      </patternFill>
    </fill>
    <fill>
      <patternFill patternType="solid">
        <fgColor rgb="FFF2CB27"/>
        <bgColor rgb="FFFF9900"/>
      </patternFill>
    </fill>
    <fill>
      <patternFill patternType="solid">
        <fgColor rgb="FF313778"/>
        <bgColor rgb="FF3C3C3C"/>
      </patternFill>
    </fill>
    <fill>
      <patternFill patternType="solid">
        <fgColor rgb="FFAFABAB"/>
        <bgColor rgb="FF969696"/>
      </patternFill>
    </fill>
    <fill>
      <patternFill patternType="solid">
        <fgColor rgb="FF616DAF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E2F0D9"/>
        <bgColor rgb="FFEDEDED"/>
      </patternFill>
    </fill>
    <fill>
      <patternFill patternType="solid">
        <fgColor rgb="FFDAE3F3"/>
        <bgColor rgb="FFEDEDED"/>
      </patternFill>
    </fill>
    <fill>
      <patternFill patternType="solid">
        <fgColor rgb="FFFBE5D6"/>
        <bgColor rgb="FFEDEDED"/>
      </patternFill>
    </fill>
    <fill>
      <patternFill patternType="solid">
        <fgColor rgb="FFEDEDED"/>
        <bgColor rgb="FFE2F0D9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2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1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1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1" fillId="0" borderId="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2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2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7" borderId="4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7" borderId="4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0" borderId="4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27" fillId="0" borderId="4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9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3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12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3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0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7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2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15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4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2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18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19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1" fontId="12" fillId="0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3" borderId="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8" borderId="4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30" fillId="8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8" borderId="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3" borderId="4" xfId="1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3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7" fontId="12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9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9" fillId="0" borderId="4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7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9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7" fillId="1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1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1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1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11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11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11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11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1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1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1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1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1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7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nétaire 2" xfId="20"/>
    <cellStyle name="Normal 4" xfId="21"/>
  </cellStyles>
  <dxfs count="9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00FFFFFF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00FFFFFF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00FFFFFF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00FFFFFF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00FFFFFF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00FFFFFF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0A"/>
      <rgbColor rgb="FF808000"/>
      <rgbColor rgb="FF800080"/>
      <rgbColor rgb="FF008080"/>
      <rgbColor rgb="FFAFABAB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2CB27"/>
      <rgbColor rgb="FFFF9900"/>
      <rgbColor rgb="FFFF6600"/>
      <rgbColor rgb="FF616DAF"/>
      <rgbColor rgb="FF969696"/>
      <rgbColor rgb="FF003366"/>
      <rgbColor rgb="FF398373"/>
      <rgbColor rgb="FF003300"/>
      <rgbColor rgb="FF333300"/>
      <rgbColor rgb="FF993300"/>
      <rgbColor rgb="FF993366"/>
      <rgbColor rgb="FF313778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88560</xdr:colOff>
      <xdr:row>2</xdr:row>
      <xdr:rowOff>87840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2003400" cy="678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517680</xdr:colOff>
      <xdr:row>0</xdr:row>
      <xdr:rowOff>93600</xdr:rowOff>
    </xdr:from>
    <xdr:to>
      <xdr:col>1</xdr:col>
      <xdr:colOff>701640</xdr:colOff>
      <xdr:row>2</xdr:row>
      <xdr:rowOff>412200</xdr:rowOff>
    </xdr:to>
    <xdr:pic>
      <xdr:nvPicPr>
        <xdr:cNvPr id="1" name="Image 5" descr=""/>
        <xdr:cNvPicPr/>
      </xdr:nvPicPr>
      <xdr:blipFill>
        <a:blip r:embed="rId1"/>
        <a:stretch/>
      </xdr:blipFill>
      <xdr:spPr>
        <a:xfrm>
          <a:off x="517680" y="93600"/>
          <a:ext cx="1998000" cy="680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231840</xdr:colOff>
      <xdr:row>1</xdr:row>
      <xdr:rowOff>3240</xdr:rowOff>
    </xdr:from>
    <xdr:to>
      <xdr:col>1</xdr:col>
      <xdr:colOff>377640</xdr:colOff>
      <xdr:row>3</xdr:row>
      <xdr:rowOff>66240</xdr:rowOff>
    </xdr:to>
    <xdr:pic>
      <xdr:nvPicPr>
        <xdr:cNvPr id="2" name="Image 1" descr=""/>
        <xdr:cNvPicPr/>
      </xdr:nvPicPr>
      <xdr:blipFill>
        <a:blip r:embed="rId1"/>
        <a:stretch/>
      </xdr:blipFill>
      <xdr:spPr>
        <a:xfrm>
          <a:off x="231840" y="164880"/>
          <a:ext cx="2000520" cy="672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231840</xdr:colOff>
      <xdr:row>1</xdr:row>
      <xdr:rowOff>3240</xdr:rowOff>
    </xdr:from>
    <xdr:to>
      <xdr:col>1</xdr:col>
      <xdr:colOff>377640</xdr:colOff>
      <xdr:row>3</xdr:row>
      <xdr:rowOff>66240</xdr:rowOff>
    </xdr:to>
    <xdr:pic>
      <xdr:nvPicPr>
        <xdr:cNvPr id="3" name="Image 1" descr=""/>
        <xdr:cNvPicPr/>
      </xdr:nvPicPr>
      <xdr:blipFill>
        <a:blip r:embed="rId1"/>
        <a:stretch/>
      </xdr:blipFill>
      <xdr:spPr>
        <a:xfrm>
          <a:off x="231840" y="164880"/>
          <a:ext cx="2000520" cy="672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7.14"/>
    <col collapsed="false" customWidth="true" hidden="false" outlineLevel="0" max="2" min="2" style="0" width="69.42"/>
  </cols>
  <sheetData>
    <row r="1" customFormat="false" ht="15.75" hidden="false" customHeight="true" outlineLevel="0" collapsed="false">
      <c r="B1" s="1" t="s">
        <v>0</v>
      </c>
    </row>
    <row r="2" customFormat="false" ht="30.75" hidden="false" customHeight="true" outlineLevel="0" collapsed="false">
      <c r="B2" s="2" t="s">
        <v>1</v>
      </c>
    </row>
    <row r="4" customFormat="false" ht="21" hidden="false" customHeight="false" outlineLevel="0" collapsed="false">
      <c r="A4" s="3" t="s">
        <v>2</v>
      </c>
      <c r="B4" s="3"/>
    </row>
    <row r="6" customFormat="false" ht="15" hidden="false" customHeight="false" outlineLevel="0" collapsed="false">
      <c r="A6" s="4" t="s">
        <v>3</v>
      </c>
    </row>
    <row r="7" customFormat="false" ht="32.25" hidden="false" customHeight="true" outlineLevel="0" collapsed="false">
      <c r="A7" s="5" t="s">
        <v>4</v>
      </c>
      <c r="B7" s="5"/>
    </row>
    <row r="8" customFormat="false" ht="30" hidden="false" customHeight="false" outlineLevel="0" collapsed="false">
      <c r="A8" s="6"/>
      <c r="B8" s="7" t="s">
        <v>5</v>
      </c>
    </row>
    <row r="9" customFormat="false" ht="15.75" hidden="false" customHeight="false" outlineLevel="0" collapsed="false"/>
    <row r="10" customFormat="false" ht="15.75" hidden="false" customHeight="false" outlineLevel="0" collapsed="false">
      <c r="A10" s="8" t="s">
        <v>6</v>
      </c>
      <c r="B10" s="9"/>
    </row>
    <row r="12" customFormat="false" ht="15" hidden="false" customHeight="false" outlineLevel="0" collapsed="false">
      <c r="A12" s="10" t="s">
        <v>7</v>
      </c>
      <c r="B12" s="11" t="s">
        <v>8</v>
      </c>
    </row>
    <row r="13" customFormat="false" ht="15" hidden="false" customHeight="false" outlineLevel="0" collapsed="false">
      <c r="A13" s="10" t="s">
        <v>9</v>
      </c>
      <c r="B13" s="12" t="s">
        <v>10</v>
      </c>
    </row>
    <row r="15" customFormat="false" ht="15" hidden="false" customHeight="false" outlineLevel="0" collapsed="false">
      <c r="A15" s="0" t="s">
        <v>11</v>
      </c>
    </row>
    <row r="16" customFormat="false" ht="15.75" hidden="false" customHeight="false" outlineLevel="0" collapsed="false"/>
    <row r="17" customFormat="false" ht="15.75" hidden="false" customHeight="false" outlineLevel="0" collapsed="false">
      <c r="A17" s="8" t="s">
        <v>12</v>
      </c>
      <c r="B17" s="9"/>
    </row>
    <row r="19" customFormat="false" ht="15" hidden="false" customHeight="false" outlineLevel="0" collapsed="false">
      <c r="A19" s="0" t="s">
        <v>13</v>
      </c>
    </row>
    <row r="21" customFormat="false" ht="47.25" hidden="false" customHeight="true" outlineLevel="0" collapsed="false">
      <c r="A21" s="13" t="s">
        <v>14</v>
      </c>
      <c r="B21" s="13"/>
      <c r="D21" s="14"/>
    </row>
    <row r="22" customFormat="false" ht="15.75" hidden="false" customHeight="false" outlineLevel="0" collapsed="false">
      <c r="D22" s="15"/>
    </row>
    <row r="23" customFormat="false" ht="15.75" hidden="false" customHeight="false" outlineLevel="0" collapsed="false">
      <c r="A23" s="16" t="s">
        <v>15</v>
      </c>
      <c r="B23" s="16"/>
      <c r="D23" s="17"/>
    </row>
    <row r="24" customFormat="false" ht="15.75" hidden="false" customHeight="false" outlineLevel="0" collapsed="false">
      <c r="A24" s="16" t="s">
        <v>16</v>
      </c>
      <c r="B24" s="16"/>
    </row>
    <row r="26" customFormat="false" ht="15" hidden="false" customHeight="false" outlineLevel="0" collapsed="false">
      <c r="A26" s="18" t="s">
        <v>17</v>
      </c>
      <c r="B26" s="4" t="s">
        <v>10</v>
      </c>
    </row>
    <row r="28" customFormat="false" ht="30" hidden="false" customHeight="true" outlineLevel="0" collapsed="false">
      <c r="A28" s="19" t="s">
        <v>18</v>
      </c>
      <c r="B28" s="19"/>
    </row>
    <row r="29" customFormat="false" ht="15.75" hidden="false" customHeight="false" outlineLevel="0" collapsed="false"/>
    <row r="30" customFormat="false" ht="15.75" hidden="false" customHeight="false" outlineLevel="0" collapsed="false">
      <c r="A30" s="16" t="s">
        <v>19</v>
      </c>
      <c r="B30" s="16"/>
    </row>
    <row r="32" customFormat="false" ht="15" hidden="false" customHeight="false" outlineLevel="0" collapsed="false">
      <c r="A32" s="0" t="s">
        <v>20</v>
      </c>
    </row>
    <row r="33" customFormat="false" ht="15" hidden="false" customHeight="false" outlineLevel="0" collapsed="false">
      <c r="A33" s="20"/>
    </row>
  </sheetData>
  <sheetProtection algorithmName="SHA-512" hashValue="ZjTLM5phhc+U1tc3voaV29t/ovDSvYLTjqFhdWwg8KC5QxH4CyDFGybbjyPS2aiIjHFORS5woMDg8RkcR82Tcg==" saltValue="kbSJFZSPllbKKbsKjSO5kA==" spinCount="100000" sheet="true" objects="true" scenarios="true"/>
  <mergeCells count="7">
    <mergeCell ref="A4:B4"/>
    <mergeCell ref="A7:B7"/>
    <mergeCell ref="A21:B21"/>
    <mergeCell ref="A23:B23"/>
    <mergeCell ref="A24:B24"/>
    <mergeCell ref="A28:B28"/>
    <mergeCell ref="A30:B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83"/>
  <sheetViews>
    <sheetView showFormulas="false" showGridLines="fals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C7" activeCellId="0" sqref="C7"/>
    </sheetView>
  </sheetViews>
  <sheetFormatPr defaultColWidth="11.43359375" defaultRowHeight="15" zeroHeight="false" outlineLevelRow="0" outlineLevelCol="0"/>
  <cols>
    <col collapsed="false" customWidth="true" hidden="false" outlineLevel="0" max="1" min="1" style="21" width="25.71"/>
    <col collapsed="false" customWidth="true" hidden="false" outlineLevel="0" max="2" min="2" style="21" width="35.29"/>
    <col collapsed="false" customWidth="true" hidden="false" outlineLevel="0" max="4" min="3" style="21" width="25.71"/>
    <col collapsed="false" customWidth="false" hidden="false" outlineLevel="0" max="1024" min="5" style="21" width="11.42"/>
  </cols>
  <sheetData>
    <row r="1" s="23" customFormat="true" ht="12.75" hidden="false" customHeight="false" outlineLevel="0" collapsed="false">
      <c r="A1" s="22"/>
    </row>
    <row r="2" s="23" customFormat="true" ht="15.75" hidden="false" customHeight="true" outlineLevel="0" collapsed="false">
      <c r="A2" s="22"/>
      <c r="C2" s="24" t="s">
        <v>0</v>
      </c>
      <c r="D2" s="24"/>
    </row>
    <row r="3" s="23" customFormat="true" ht="33" hidden="false" customHeight="true" outlineLevel="0" collapsed="false">
      <c r="A3" s="22"/>
      <c r="C3" s="25" t="s">
        <v>1</v>
      </c>
      <c r="D3" s="25"/>
    </row>
    <row r="4" s="23" customFormat="true" ht="15.75" hidden="false" customHeight="false" outlineLevel="0" collapsed="false">
      <c r="A4" s="22"/>
      <c r="C4" s="26"/>
      <c r="D4" s="26"/>
    </row>
    <row r="5" s="30" customFormat="true" ht="15.75" hidden="false" customHeight="true" outlineLevel="0" collapsed="false">
      <c r="A5" s="27" t="s">
        <v>7</v>
      </c>
      <c r="B5" s="28"/>
      <c r="C5" s="28"/>
      <c r="D5" s="28"/>
      <c r="E5" s="29"/>
      <c r="F5" s="29"/>
    </row>
    <row r="6" s="34" customFormat="true" ht="15.75" hidden="false" customHeight="true" outlineLevel="0" collapsed="false">
      <c r="A6" s="31"/>
      <c r="B6" s="32"/>
      <c r="C6" s="32"/>
      <c r="D6" s="32"/>
      <c r="E6" s="33"/>
      <c r="F6" s="33"/>
    </row>
    <row r="7" s="34" customFormat="true" ht="15.75" hidden="false" customHeight="true" outlineLevel="0" collapsed="false">
      <c r="A7" s="27" t="s">
        <v>9</v>
      </c>
      <c r="B7" s="35"/>
      <c r="C7" s="32"/>
      <c r="D7" s="32"/>
      <c r="E7" s="33"/>
      <c r="F7" s="33"/>
    </row>
    <row r="8" s="30" customFormat="true" ht="12.75" hidden="false" customHeight="false" outlineLevel="0" collapsed="false">
      <c r="A8" s="22"/>
    </row>
    <row r="9" s="30" customFormat="true" ht="12.75" hidden="false" customHeight="false" outlineLevel="0" collapsed="false">
      <c r="A9" s="36" t="s">
        <v>21</v>
      </c>
      <c r="B9" s="37"/>
      <c r="C9" s="37"/>
      <c r="D9" s="37"/>
      <c r="E9" s="38"/>
    </row>
    <row r="10" s="30" customFormat="true" ht="12.75" hidden="false" customHeight="false" outlineLevel="0" collapsed="false">
      <c r="A10" s="22"/>
    </row>
    <row r="11" s="30" customFormat="true" ht="12.75" hidden="false" customHeight="false" outlineLevel="0" collapsed="false">
      <c r="A11" s="39" t="s">
        <v>22</v>
      </c>
      <c r="B11" s="28"/>
      <c r="C11" s="40" t="s">
        <v>23</v>
      </c>
      <c r="D11" s="28"/>
    </row>
    <row r="12" s="30" customFormat="true" ht="12.75" hidden="false" customHeight="false" outlineLevel="0" collapsed="false">
      <c r="A12" s="39" t="s">
        <v>24</v>
      </c>
      <c r="B12" s="28"/>
      <c r="C12" s="28"/>
      <c r="D12" s="28"/>
    </row>
    <row r="13" s="30" customFormat="true" ht="12.75" hidden="false" customHeight="false" outlineLevel="0" collapsed="false">
      <c r="A13" s="39" t="s">
        <v>25</v>
      </c>
      <c r="B13" s="28"/>
      <c r="C13" s="40" t="s">
        <v>26</v>
      </c>
      <c r="D13" s="28"/>
    </row>
    <row r="14" s="23" customFormat="true" ht="12.75" hidden="false" customHeight="false" outlineLevel="0" collapsed="false">
      <c r="A14" s="22"/>
    </row>
    <row r="15" s="23" customFormat="true" ht="54.75" hidden="false" customHeight="true" outlineLevel="0" collapsed="false">
      <c r="A15" s="41" t="s">
        <v>27</v>
      </c>
      <c r="B15" s="41"/>
      <c r="C15" s="41"/>
      <c r="D15" s="41"/>
    </row>
    <row r="16" s="23" customFormat="true" ht="39.75" hidden="false" customHeight="true" outlineLevel="0" collapsed="false">
      <c r="A16" s="42" t="s">
        <v>28</v>
      </c>
      <c r="B16" s="42"/>
      <c r="C16" s="42"/>
      <c r="D16" s="42"/>
    </row>
    <row r="17" s="23" customFormat="true" ht="25.5" hidden="false" customHeight="true" outlineLevel="0" collapsed="false">
      <c r="A17" s="43" t="s">
        <v>29</v>
      </c>
      <c r="B17" s="43"/>
      <c r="C17" s="43"/>
      <c r="D17" s="43"/>
    </row>
    <row r="18" s="30" customFormat="true" ht="12.75" hidden="false" customHeight="false" outlineLevel="0" collapsed="false">
      <c r="A18" s="39" t="s">
        <v>30</v>
      </c>
      <c r="B18" s="28"/>
      <c r="C18" s="28"/>
      <c r="D18" s="28"/>
    </row>
    <row r="19" s="30" customFormat="true" ht="12.75" hidden="false" customHeight="false" outlineLevel="0" collapsed="false">
      <c r="A19" s="39" t="s">
        <v>31</v>
      </c>
      <c r="B19" s="28"/>
      <c r="C19" s="28"/>
      <c r="D19" s="28"/>
    </row>
    <row r="20" s="30" customFormat="true" ht="12.75" hidden="false" customHeight="false" outlineLevel="0" collapsed="false">
      <c r="A20" s="39" t="s">
        <v>32</v>
      </c>
      <c r="B20" s="28"/>
      <c r="C20" s="28"/>
      <c r="D20" s="28"/>
    </row>
    <row r="21" s="30" customFormat="true" ht="12.75" hidden="false" customHeight="false" outlineLevel="0" collapsed="false">
      <c r="A21" s="39" t="s">
        <v>33</v>
      </c>
      <c r="B21" s="28"/>
      <c r="C21" s="39" t="s">
        <v>34</v>
      </c>
      <c r="D21" s="28"/>
    </row>
    <row r="22" s="30" customFormat="true" ht="12.75" hidden="false" customHeight="false" outlineLevel="0" collapsed="false">
      <c r="A22" s="39" t="s">
        <v>35</v>
      </c>
      <c r="B22" s="28"/>
      <c r="C22" s="39" t="s">
        <v>36</v>
      </c>
      <c r="D22" s="28"/>
    </row>
    <row r="23" s="30" customFormat="true" ht="25.5" hidden="false" customHeight="false" outlineLevel="0" collapsed="false">
      <c r="A23" s="44" t="s">
        <v>37</v>
      </c>
      <c r="B23" s="28"/>
      <c r="C23" s="39" t="s">
        <v>38</v>
      </c>
      <c r="D23" s="28"/>
    </row>
    <row r="24" s="30" customFormat="true" ht="12.75" hidden="false" customHeight="false" outlineLevel="0" collapsed="false">
      <c r="A24" s="39" t="s">
        <v>39</v>
      </c>
      <c r="B24" s="28"/>
      <c r="C24" s="39" t="s">
        <v>38</v>
      </c>
      <c r="D24" s="28"/>
    </row>
    <row r="25" s="30" customFormat="true" ht="12.75" hidden="false" customHeight="false" outlineLevel="0" collapsed="false">
      <c r="A25" s="39" t="s">
        <v>40</v>
      </c>
      <c r="B25" s="28"/>
      <c r="C25" s="39" t="s">
        <v>41</v>
      </c>
      <c r="D25" s="28"/>
    </row>
    <row r="26" s="23" customFormat="true" ht="12.75" hidden="false" customHeight="false" outlineLevel="0" collapsed="false">
      <c r="A26" s="45"/>
      <c r="B26" s="45"/>
      <c r="C26" s="45"/>
      <c r="D26" s="45"/>
    </row>
    <row r="27" s="47" customFormat="true" ht="15" hidden="false" customHeight="false" outlineLevel="0" collapsed="false">
      <c r="A27" s="36" t="s">
        <v>42</v>
      </c>
      <c r="B27" s="46"/>
      <c r="C27" s="46"/>
      <c r="D27" s="46"/>
      <c r="E27" s="23"/>
      <c r="F27" s="23"/>
    </row>
    <row r="28" s="47" customFormat="true" ht="15" hidden="false" customHeight="false" outlineLevel="0" collapsed="false">
      <c r="A28" s="48"/>
    </row>
    <row r="29" s="47" customFormat="true" ht="15" hidden="false" customHeight="false" outlineLevel="0" collapsed="false">
      <c r="A29" s="49" t="s">
        <v>43</v>
      </c>
      <c r="B29" s="49"/>
      <c r="C29" s="49"/>
      <c r="D29" s="49"/>
    </row>
    <row r="30" s="47" customFormat="true" ht="15" hidden="false" customHeight="false" outlineLevel="0" collapsed="false">
      <c r="A30" s="50" t="s">
        <v>44</v>
      </c>
      <c r="B30" s="50"/>
      <c r="C30" s="50"/>
      <c r="D30" s="50"/>
    </row>
    <row r="31" s="47" customFormat="true" ht="15" hidden="false" customHeight="false" outlineLevel="0" collapsed="false">
      <c r="A31" s="49" t="s">
        <v>45</v>
      </c>
      <c r="B31" s="49"/>
      <c r="C31" s="49"/>
      <c r="D31" s="49"/>
    </row>
    <row r="32" s="47" customFormat="true" ht="15" hidden="false" customHeight="true" outlineLevel="0" collapsed="false">
      <c r="A32" s="49" t="s">
        <v>46</v>
      </c>
      <c r="B32" s="49"/>
      <c r="C32" s="49"/>
      <c r="D32" s="49"/>
    </row>
    <row r="33" s="47" customFormat="true" ht="15" hidden="false" customHeight="true" outlineLevel="0" collapsed="false">
      <c r="A33" s="51" t="s">
        <v>47</v>
      </c>
      <c r="B33" s="51"/>
      <c r="C33" s="51"/>
      <c r="D33" s="51"/>
    </row>
    <row r="34" s="47" customFormat="true" ht="15" hidden="false" customHeight="true" outlineLevel="0" collapsed="false">
      <c r="A34" s="51" t="s">
        <v>48</v>
      </c>
      <c r="B34" s="51"/>
      <c r="C34" s="51"/>
      <c r="D34" s="51"/>
    </row>
    <row r="35" s="47" customFormat="true" ht="30.75" hidden="false" customHeight="true" outlineLevel="0" collapsed="false">
      <c r="A35" s="51" t="s">
        <v>49</v>
      </c>
      <c r="B35" s="51"/>
      <c r="C35" s="51"/>
      <c r="D35" s="51"/>
    </row>
    <row r="36" s="47" customFormat="true" ht="15" hidden="false" customHeight="false" outlineLevel="0" collapsed="false">
      <c r="A36" s="49" t="s">
        <v>50</v>
      </c>
      <c r="B36" s="49"/>
      <c r="C36" s="49"/>
      <c r="D36" s="49"/>
    </row>
    <row r="37" s="47" customFormat="true" ht="30" hidden="false" customHeight="true" outlineLevel="0" collapsed="false">
      <c r="A37" s="51" t="s">
        <v>51</v>
      </c>
      <c r="B37" s="51"/>
      <c r="C37" s="51"/>
      <c r="D37" s="51"/>
    </row>
    <row r="38" s="47" customFormat="true" ht="46.5" hidden="false" customHeight="true" outlineLevel="0" collapsed="false">
      <c r="A38" s="51" t="s">
        <v>52</v>
      </c>
      <c r="B38" s="51"/>
      <c r="C38" s="51"/>
      <c r="D38" s="51"/>
    </row>
    <row r="39" s="47" customFormat="true" ht="15" hidden="false" customHeight="true" outlineLevel="0" collapsed="false">
      <c r="A39" s="51" t="s">
        <v>53</v>
      </c>
      <c r="B39" s="51"/>
      <c r="C39" s="51"/>
      <c r="D39" s="51"/>
    </row>
    <row r="40" s="47" customFormat="true" ht="15" hidden="false" customHeight="true" outlineLevel="0" collapsed="false">
      <c r="A40" s="52" t="s">
        <v>54</v>
      </c>
      <c r="B40" s="52"/>
      <c r="C40" s="52"/>
      <c r="D40" s="52"/>
    </row>
    <row r="41" s="47" customFormat="true" ht="15" hidden="false" customHeight="false" outlineLevel="0" collapsed="false">
      <c r="A41" s="53" t="s">
        <v>55</v>
      </c>
      <c r="B41" s="53"/>
      <c r="C41" s="53"/>
      <c r="D41" s="53"/>
    </row>
    <row r="42" s="23" customFormat="true" ht="15" hidden="false" customHeight="false" outlineLevel="0" collapsed="false">
      <c r="A42" s="49" t="s">
        <v>56</v>
      </c>
      <c r="B42" s="49"/>
      <c r="C42" s="49"/>
      <c r="D42" s="49"/>
      <c r="E42" s="47"/>
      <c r="F42" s="47"/>
    </row>
    <row r="43" s="22" customFormat="true" ht="15" hidden="false" customHeight="false" outlineLevel="0" collapsed="false">
      <c r="A43" s="49" t="s">
        <v>57</v>
      </c>
      <c r="B43" s="49"/>
      <c r="C43" s="49"/>
      <c r="D43" s="49"/>
      <c r="E43" s="54"/>
      <c r="F43" s="54"/>
    </row>
    <row r="44" s="23" customFormat="true" ht="15" hidden="false" customHeight="false" outlineLevel="0" collapsed="false">
      <c r="A44" s="55"/>
      <c r="B44" s="47"/>
      <c r="C44" s="47"/>
      <c r="D44" s="47"/>
      <c r="E44" s="47"/>
      <c r="F44" s="47"/>
    </row>
    <row r="45" s="23" customFormat="true" ht="15" hidden="false" customHeight="false" outlineLevel="0" collapsed="false">
      <c r="A45" s="56" t="s">
        <v>7</v>
      </c>
      <c r="B45" s="57" t="n">
        <f aca="false">B5</f>
        <v>0</v>
      </c>
      <c r="C45" s="57"/>
      <c r="D45" s="57"/>
      <c r="E45" s="47"/>
      <c r="F45" s="47"/>
    </row>
    <row r="46" s="23" customFormat="true" ht="15" hidden="false" customHeight="false" outlineLevel="0" collapsed="false">
      <c r="A46" s="31"/>
      <c r="B46" s="58"/>
      <c r="C46" s="58"/>
      <c r="D46" s="58"/>
      <c r="E46" s="47"/>
      <c r="F46" s="47"/>
    </row>
    <row r="47" s="30" customFormat="true" ht="15" hidden="false" customHeight="false" outlineLevel="0" collapsed="false">
      <c r="A47" s="27" t="s">
        <v>9</v>
      </c>
      <c r="B47" s="35"/>
      <c r="C47" s="32"/>
      <c r="D47" s="32"/>
      <c r="E47" s="21"/>
      <c r="F47" s="21"/>
    </row>
    <row r="48" s="23" customFormat="true" ht="15" hidden="false" customHeight="false" outlineLevel="0" collapsed="false">
      <c r="A48" s="55"/>
      <c r="B48" s="47"/>
      <c r="C48" s="47"/>
      <c r="D48" s="47"/>
      <c r="E48" s="47"/>
      <c r="F48" s="47"/>
    </row>
    <row r="49" s="23" customFormat="true" ht="45.75" hidden="false" customHeight="true" outlineLevel="0" collapsed="false">
      <c r="A49" s="41" t="s">
        <v>58</v>
      </c>
      <c r="B49" s="41"/>
      <c r="C49" s="41"/>
      <c r="D49" s="41"/>
    </row>
    <row r="50" s="23" customFormat="true" ht="12.75" hidden="false" customHeight="false" outlineLevel="0" collapsed="false">
      <c r="A50" s="45"/>
      <c r="B50" s="45"/>
      <c r="C50" s="45"/>
      <c r="D50" s="45"/>
    </row>
    <row r="51" s="23" customFormat="true" ht="23.25" hidden="false" customHeight="false" outlineLevel="0" collapsed="false">
      <c r="A51" s="43" t="s">
        <v>59</v>
      </c>
      <c r="B51" s="43"/>
      <c r="C51" s="43"/>
      <c r="D51" s="43"/>
    </row>
    <row r="52" s="30" customFormat="true" ht="12.75" hidden="false" customHeight="false" outlineLevel="0" collapsed="false">
      <c r="A52" s="39" t="s">
        <v>30</v>
      </c>
      <c r="B52" s="28"/>
      <c r="C52" s="28"/>
      <c r="D52" s="28"/>
    </row>
    <row r="53" s="30" customFormat="true" ht="12.75" hidden="false" customHeight="false" outlineLevel="0" collapsed="false">
      <c r="A53" s="39" t="s">
        <v>60</v>
      </c>
      <c r="B53" s="28"/>
      <c r="C53" s="28"/>
      <c r="D53" s="28"/>
    </row>
    <row r="54" s="30" customFormat="true" ht="12.75" hidden="false" customHeight="false" outlineLevel="0" collapsed="false">
      <c r="A54" s="39" t="s">
        <v>32</v>
      </c>
      <c r="B54" s="28"/>
      <c r="C54" s="28"/>
      <c r="D54" s="28"/>
    </row>
    <row r="55" s="30" customFormat="true" ht="12.75" hidden="false" customHeight="false" outlineLevel="0" collapsed="false">
      <c r="A55" s="39" t="s">
        <v>33</v>
      </c>
      <c r="B55" s="28"/>
      <c r="C55" s="39" t="s">
        <v>34</v>
      </c>
      <c r="D55" s="28"/>
    </row>
    <row r="56" s="30" customFormat="true" ht="12.75" hidden="false" customHeight="false" outlineLevel="0" collapsed="false">
      <c r="A56" s="39" t="s">
        <v>35</v>
      </c>
      <c r="B56" s="28"/>
      <c r="C56" s="39" t="s">
        <v>36</v>
      </c>
      <c r="D56" s="28"/>
    </row>
    <row r="57" s="30" customFormat="true" ht="25.5" hidden="false" customHeight="false" outlineLevel="0" collapsed="false">
      <c r="A57" s="44" t="s">
        <v>37</v>
      </c>
      <c r="B57" s="28"/>
      <c r="C57" s="39" t="s">
        <v>38</v>
      </c>
      <c r="D57" s="28"/>
    </row>
    <row r="58" s="30" customFormat="true" ht="12.75" hidden="false" customHeight="false" outlineLevel="0" collapsed="false">
      <c r="A58" s="39" t="s">
        <v>40</v>
      </c>
      <c r="B58" s="28"/>
      <c r="C58" s="39" t="s">
        <v>41</v>
      </c>
      <c r="D58" s="28"/>
    </row>
    <row r="59" s="47" customFormat="true" ht="15" hidden="false" customHeight="false" outlineLevel="0" collapsed="false"/>
    <row r="60" s="47" customFormat="true" ht="54" hidden="false" customHeight="true" outlineLevel="0" collapsed="false">
      <c r="A60" s="41" t="s">
        <v>61</v>
      </c>
      <c r="B60" s="41"/>
      <c r="C60" s="41"/>
      <c r="D60" s="41"/>
    </row>
    <row r="61" s="59" customFormat="true" ht="46.5" hidden="false" customHeight="true" outlineLevel="0" collapsed="false">
      <c r="A61" s="42" t="s">
        <v>62</v>
      </c>
      <c r="B61" s="42"/>
      <c r="C61" s="42"/>
      <c r="D61" s="42"/>
    </row>
    <row r="62" s="30" customFormat="true" ht="15" hidden="false" customHeight="false" outlineLevel="0" collapsed="false">
      <c r="A62" s="39" t="s">
        <v>63</v>
      </c>
      <c r="B62" s="28"/>
      <c r="C62" s="28"/>
      <c r="D62" s="28"/>
      <c r="E62" s="21"/>
      <c r="F62" s="21"/>
    </row>
    <row r="63" s="47" customFormat="true" ht="15" hidden="false" customHeight="false" outlineLevel="0" collapsed="false"/>
    <row r="64" s="47" customFormat="true" ht="15" hidden="false" customHeight="false" outlineLevel="0" collapsed="false">
      <c r="A64" s="36" t="s">
        <v>42</v>
      </c>
      <c r="B64" s="46"/>
      <c r="C64" s="46"/>
      <c r="D64" s="46"/>
    </row>
    <row r="65" s="47" customFormat="true" ht="15" hidden="false" customHeight="false" outlineLevel="0" collapsed="false">
      <c r="A65" s="48"/>
    </row>
    <row r="66" s="47" customFormat="true" ht="15" hidden="false" customHeight="true" outlineLevel="0" collapsed="false">
      <c r="A66" s="60" t="s">
        <v>43</v>
      </c>
      <c r="B66" s="60"/>
      <c r="C66" s="60"/>
      <c r="D66" s="60"/>
      <c r="E66" s="23"/>
    </row>
    <row r="67" s="47" customFormat="true" ht="15" hidden="false" customHeight="false" outlineLevel="0" collapsed="false">
      <c r="A67" s="61" t="s">
        <v>64</v>
      </c>
      <c r="B67" s="61"/>
      <c r="C67" s="61"/>
      <c r="D67" s="61"/>
    </row>
    <row r="68" s="47" customFormat="true" ht="15" hidden="false" customHeight="false" outlineLevel="0" collapsed="false">
      <c r="A68" s="62" t="s">
        <v>65</v>
      </c>
      <c r="B68" s="62"/>
      <c r="C68" s="62"/>
      <c r="D68" s="62"/>
    </row>
    <row r="69" s="47" customFormat="true" ht="15" hidden="false" customHeight="false" outlineLevel="0" collapsed="false">
      <c r="A69" s="62" t="s">
        <v>45</v>
      </c>
      <c r="B69" s="62"/>
      <c r="C69" s="62"/>
      <c r="D69" s="62"/>
    </row>
    <row r="70" s="47" customFormat="true" ht="15" hidden="false" customHeight="false" outlineLevel="0" collapsed="false">
      <c r="A70" s="62" t="s">
        <v>46</v>
      </c>
      <c r="B70" s="62"/>
      <c r="C70" s="62"/>
      <c r="D70" s="62"/>
    </row>
    <row r="71" s="47" customFormat="true" ht="15" hidden="false" customHeight="false" outlineLevel="0" collapsed="false">
      <c r="A71" s="62" t="s">
        <v>66</v>
      </c>
      <c r="B71" s="62"/>
      <c r="C71" s="62"/>
      <c r="D71" s="62"/>
    </row>
    <row r="72" s="47" customFormat="true" ht="15" hidden="false" customHeight="false" outlineLevel="0" collapsed="false">
      <c r="A72" s="61" t="s">
        <v>47</v>
      </c>
      <c r="B72" s="61"/>
      <c r="C72" s="61"/>
      <c r="D72" s="61"/>
    </row>
    <row r="73" s="47" customFormat="true" ht="15" hidden="false" customHeight="false" outlineLevel="0" collapsed="false">
      <c r="A73" s="62" t="s">
        <v>67</v>
      </c>
      <c r="B73" s="62"/>
      <c r="C73" s="62"/>
      <c r="D73" s="62"/>
    </row>
    <row r="74" s="47" customFormat="true" ht="30.75" hidden="false" customHeight="true" outlineLevel="0" collapsed="false">
      <c r="A74" s="60" t="s">
        <v>68</v>
      </c>
      <c r="B74" s="60"/>
      <c r="C74" s="60"/>
      <c r="D74" s="60"/>
    </row>
    <row r="75" s="47" customFormat="true" ht="30.75" hidden="false" customHeight="true" outlineLevel="0" collapsed="false">
      <c r="A75" s="60" t="s">
        <v>51</v>
      </c>
      <c r="B75" s="60"/>
      <c r="C75" s="60"/>
      <c r="D75" s="60"/>
    </row>
    <row r="76" s="47" customFormat="true" ht="15" hidden="false" customHeight="false" outlineLevel="0" collapsed="false">
      <c r="A76" s="62" t="s">
        <v>69</v>
      </c>
      <c r="B76" s="62"/>
      <c r="C76" s="62"/>
      <c r="D76" s="62"/>
    </row>
    <row r="77" s="47" customFormat="true" ht="15" hidden="false" customHeight="false" outlineLevel="0" collapsed="false">
      <c r="A77" s="61" t="s">
        <v>56</v>
      </c>
      <c r="B77" s="61"/>
      <c r="C77" s="61"/>
      <c r="D77" s="61"/>
    </row>
    <row r="78" s="47" customFormat="true" ht="15" hidden="false" customHeight="false" outlineLevel="0" collapsed="false">
      <c r="A78" s="61" t="s">
        <v>70</v>
      </c>
      <c r="B78" s="61"/>
      <c r="C78" s="61"/>
      <c r="D78" s="61"/>
    </row>
    <row r="79" s="47" customFormat="true" ht="15" hidden="false" customHeight="false" outlineLevel="0" collapsed="false">
      <c r="A79" s="61" t="s">
        <v>71</v>
      </c>
      <c r="B79" s="61"/>
      <c r="C79" s="61"/>
      <c r="D79" s="61"/>
    </row>
    <row r="80" s="47" customFormat="true" ht="15" hidden="false" customHeight="false" outlineLevel="0" collapsed="false">
      <c r="A80" s="61" t="s">
        <v>72</v>
      </c>
      <c r="B80" s="61"/>
      <c r="C80" s="61"/>
      <c r="D80" s="61"/>
    </row>
    <row r="81" s="47" customFormat="true" ht="15" hidden="false" customHeight="false" outlineLevel="0" collapsed="false">
      <c r="A81" s="61" t="s">
        <v>73</v>
      </c>
      <c r="B81" s="61"/>
      <c r="C81" s="61"/>
      <c r="D81" s="61"/>
    </row>
    <row r="82" customFormat="false" ht="15" hidden="false" customHeight="false" outlineLevel="0" collapsed="false">
      <c r="A82" s="63"/>
    </row>
    <row r="83" customFormat="false" ht="15" hidden="false" customHeight="false" outlineLevel="0" collapsed="false">
      <c r="A83" s="63"/>
    </row>
  </sheetData>
  <sheetProtection algorithmName="SHA-512" hashValue="BHHcUo7kYJ3Lzcf4y2WmHecLoTjn0v7lwQnMSXysszHM8dQ382ONeWhdvfiAe+gm1AtxtOPPIwWF+bed5rbiUA==" saltValue="Iy3IyxvKl58OQPuFXB5FPQ==" spinCount="100000" sheet="true" objects="true" scenarios="true" formatRows="false" insertHyperlinks="false" selectLockedCells="true"/>
  <mergeCells count="52">
    <mergeCell ref="C2:D2"/>
    <mergeCell ref="C3:D3"/>
    <mergeCell ref="B5:D5"/>
    <mergeCell ref="B12:D12"/>
    <mergeCell ref="A15:D15"/>
    <mergeCell ref="A16:D16"/>
    <mergeCell ref="A17:D17"/>
    <mergeCell ref="B18:D18"/>
    <mergeCell ref="B19:D19"/>
    <mergeCell ref="B20:D20"/>
    <mergeCell ref="A26:D26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B45:D45"/>
    <mergeCell ref="A49:D49"/>
    <mergeCell ref="A50:D50"/>
    <mergeCell ref="A51:D51"/>
    <mergeCell ref="B52:D52"/>
    <mergeCell ref="B53:D53"/>
    <mergeCell ref="B54:D54"/>
    <mergeCell ref="A60:D60"/>
    <mergeCell ref="A61:D61"/>
    <mergeCell ref="B62:D62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</mergeCells>
  <conditionalFormatting sqref="B11">
    <cfRule type="expression" priority="2" aboveAverage="0" equalAverage="0" bottom="0" percent="0" rank="0" text="" dxfId="0">
      <formula>LEN(TRIM(B11))=0</formula>
    </cfRule>
  </conditionalFormatting>
  <conditionalFormatting sqref="D11">
    <cfRule type="expression" priority="3" aboveAverage="0" equalAverage="0" bottom="0" percent="0" rank="0" text="" dxfId="1">
      <formula>LEN(TRIM(D11))=0</formula>
    </cfRule>
  </conditionalFormatting>
  <conditionalFormatting sqref="B12">
    <cfRule type="expression" priority="4" aboveAverage="0" equalAverage="0" bottom="0" percent="0" rank="0" text="" dxfId="2">
      <formula>LEN(TRIM(B12))=0</formula>
    </cfRule>
  </conditionalFormatting>
  <conditionalFormatting sqref="B13">
    <cfRule type="expression" priority="5" aboveAverage="0" equalAverage="0" bottom="0" percent="0" rank="0" text="" dxfId="3">
      <formula>LEN(TRIM(B13))=0</formula>
    </cfRule>
  </conditionalFormatting>
  <conditionalFormatting sqref="D13">
    <cfRule type="expression" priority="6" aboveAverage="0" equalAverage="0" bottom="0" percent="0" rank="0" text="" dxfId="4">
      <formula>LEN(TRIM(D13))=0</formula>
    </cfRule>
  </conditionalFormatting>
  <conditionalFormatting sqref="B18">
    <cfRule type="expression" priority="7" aboveAverage="0" equalAverage="0" bottom="0" percent="0" rank="0" text="" dxfId="5">
      <formula>LEN(TRIM(B18))=0</formula>
    </cfRule>
  </conditionalFormatting>
  <conditionalFormatting sqref="B19">
    <cfRule type="expression" priority="8" aboveAverage="0" equalAverage="0" bottom="0" percent="0" rank="0" text="" dxfId="6">
      <formula>LEN(TRIM(B19))=0</formula>
    </cfRule>
  </conditionalFormatting>
  <conditionalFormatting sqref="B20">
    <cfRule type="expression" priority="9" aboveAverage="0" equalAverage="0" bottom="0" percent="0" rank="0" text="" dxfId="7">
      <formula>LEN(TRIM(B20))=0</formula>
    </cfRule>
  </conditionalFormatting>
  <conditionalFormatting sqref="B21">
    <cfRule type="expression" priority="10" aboveAverage="0" equalAverage="0" bottom="0" percent="0" rank="0" text="" dxfId="8">
      <formula>LEN(TRIM(B21))=0</formula>
    </cfRule>
  </conditionalFormatting>
  <conditionalFormatting sqref="D21">
    <cfRule type="expression" priority="11" aboveAverage="0" equalAverage="0" bottom="0" percent="0" rank="0" text="" dxfId="9">
      <formula>LEN(TRIM(D21))=0</formula>
    </cfRule>
  </conditionalFormatting>
  <conditionalFormatting sqref="D23">
    <cfRule type="expression" priority="12" aboveAverage="0" equalAverage="0" bottom="0" percent="0" rank="0" text="" dxfId="10">
      <formula>LEN(TRIM(D23))=0</formula>
    </cfRule>
  </conditionalFormatting>
  <conditionalFormatting sqref="B23">
    <cfRule type="expression" priority="13" aboveAverage="0" equalAverage="0" bottom="0" percent="0" rank="0" text="" dxfId="11">
      <formula>LEN(TRIM(B23))=0</formula>
    </cfRule>
  </conditionalFormatting>
  <conditionalFormatting sqref="B24">
    <cfRule type="expression" priority="14" aboveAverage="0" equalAverage="0" bottom="0" percent="0" rank="0" text="" dxfId="12">
      <formula>LEN(TRIM(B24))=0</formula>
    </cfRule>
  </conditionalFormatting>
  <conditionalFormatting sqref="D24">
    <cfRule type="expression" priority="15" aboveAverage="0" equalAverage="0" bottom="0" percent="0" rank="0" text="" dxfId="13">
      <formula>LEN(TRIM(D24))=0</formula>
    </cfRule>
  </conditionalFormatting>
  <conditionalFormatting sqref="D25">
    <cfRule type="expression" priority="16" aboveAverage="0" equalAverage="0" bottom="0" percent="0" rank="0" text="" dxfId="14">
      <formula>LEN(TRIM(D25))=0</formula>
    </cfRule>
  </conditionalFormatting>
  <conditionalFormatting sqref="B25">
    <cfRule type="expression" priority="17" aboveAverage="0" equalAverage="0" bottom="0" percent="0" rank="0" text="" dxfId="15">
      <formula>LEN(TRIM(B25))=0</formula>
    </cfRule>
  </conditionalFormatting>
  <conditionalFormatting sqref="B55">
    <cfRule type="expression" priority="18" aboveAverage="0" equalAverage="0" bottom="0" percent="0" rank="0" text="" dxfId="16">
      <formula>LEN(TRIM(B55))=0</formula>
    </cfRule>
  </conditionalFormatting>
  <conditionalFormatting sqref="D55">
    <cfRule type="expression" priority="19" aboveAverage="0" equalAverage="0" bottom="0" percent="0" rank="0" text="" dxfId="17">
      <formula>LEN(TRIM(D55))=0</formula>
    </cfRule>
  </conditionalFormatting>
  <conditionalFormatting sqref="D57">
    <cfRule type="expression" priority="20" aboveAverage="0" equalAverage="0" bottom="0" percent="0" rank="0" text="" dxfId="18">
      <formula>LEN(TRIM(D57))=0</formula>
    </cfRule>
  </conditionalFormatting>
  <conditionalFormatting sqref="B57">
    <cfRule type="expression" priority="21" aboveAverage="0" equalAverage="0" bottom="0" percent="0" rank="0" text="" dxfId="19">
      <formula>LEN(TRIM(B57))=0</formula>
    </cfRule>
  </conditionalFormatting>
  <conditionalFormatting sqref="D58">
    <cfRule type="expression" priority="22" aboveAverage="0" equalAverage="0" bottom="0" percent="0" rank="0" text="" dxfId="20">
      <formula>LEN(TRIM(D58))=0</formula>
    </cfRule>
  </conditionalFormatting>
  <conditionalFormatting sqref="B58">
    <cfRule type="expression" priority="23" aboveAverage="0" equalAverage="0" bottom="0" percent="0" rank="0" text="" dxfId="21">
      <formula>LEN(TRIM(B58))=0</formula>
    </cfRule>
  </conditionalFormatting>
  <conditionalFormatting sqref="B52">
    <cfRule type="expression" priority="24" aboveAverage="0" equalAverage="0" bottom="0" percent="0" rank="0" text="" dxfId="22">
      <formula>LEN(TRIM(B52))=0</formula>
    </cfRule>
  </conditionalFormatting>
  <conditionalFormatting sqref="B53">
    <cfRule type="expression" priority="25" aboveAverage="0" equalAverage="0" bottom="0" percent="0" rank="0" text="" dxfId="23">
      <formula>LEN(TRIM(B53))=0</formula>
    </cfRule>
  </conditionalFormatting>
  <conditionalFormatting sqref="B54">
    <cfRule type="expression" priority="26" aboveAverage="0" equalAverage="0" bottom="0" percent="0" rank="0" text="" dxfId="24">
      <formula>LEN(TRIM(B54))=0</formula>
    </cfRule>
  </conditionalFormatting>
  <conditionalFormatting sqref="B62">
    <cfRule type="expression" priority="27" aboveAverage="0" equalAverage="0" bottom="0" percent="0" rank="0" text="" dxfId="25">
      <formula>LEN(TRIM(B62))=0</formula>
    </cfRule>
  </conditionalFormatting>
  <conditionalFormatting sqref="B5">
    <cfRule type="expression" priority="28" aboveAverage="0" equalAverage="0" bottom="0" percent="0" rank="0" text="" dxfId="26">
      <formula>LEN(TRIM(B5))=0</formula>
    </cfRule>
  </conditionalFormatting>
  <conditionalFormatting sqref="B22">
    <cfRule type="expression" priority="29" aboveAverage="0" equalAverage="0" bottom="0" percent="0" rank="0" text="" dxfId="27">
      <formula>LEN(TRIM(B22))=0</formula>
    </cfRule>
  </conditionalFormatting>
  <conditionalFormatting sqref="D22">
    <cfRule type="expression" priority="30" aboveAverage="0" equalAverage="0" bottom="0" percent="0" rank="0" text="" dxfId="28">
      <formula>LEN(TRIM(D22))=0</formula>
    </cfRule>
  </conditionalFormatting>
  <conditionalFormatting sqref="B56">
    <cfRule type="expression" priority="31" aboveAverage="0" equalAverage="0" bottom="0" percent="0" rank="0" text="" dxfId="29">
      <formula>LEN(TRIM(B56))=0</formula>
    </cfRule>
  </conditionalFormatting>
  <conditionalFormatting sqref="D56">
    <cfRule type="expression" priority="32" aboveAverage="0" equalAverage="0" bottom="0" percent="0" rank="0" text="" dxfId="30">
      <formula>LEN(TRIM(D56))=0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4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6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8" activeCellId="0" sqref="A38"/>
    </sheetView>
  </sheetViews>
  <sheetFormatPr defaultColWidth="11.43359375" defaultRowHeight="15" zeroHeight="false" outlineLevelRow="0" outlineLevelCol="0"/>
  <cols>
    <col collapsed="false" customWidth="true" hidden="false" outlineLevel="0" max="1" min="1" style="21" width="31.86"/>
    <col collapsed="false" customWidth="true" hidden="false" outlineLevel="0" max="2" min="2" style="21" width="24.42"/>
    <col collapsed="false" customWidth="true" hidden="false" outlineLevel="0" max="3" min="3" style="21" width="14.01"/>
    <col collapsed="false" customWidth="true" hidden="false" outlineLevel="0" max="4" min="4" style="21" width="12.14"/>
    <col collapsed="false" customWidth="true" hidden="false" outlineLevel="0" max="5" min="5" style="21" width="12.71"/>
    <col collapsed="false" customWidth="true" hidden="false" outlineLevel="0" max="6" min="6" style="21" width="2.71"/>
    <col collapsed="false" customWidth="false" hidden="false" outlineLevel="0" max="1024" min="7" style="21" width="11.42"/>
  </cols>
  <sheetData>
    <row r="1" s="47" customFormat="true" ht="15.75" hidden="false" customHeight="true" outlineLevel="0" collapsed="false">
      <c r="A1" s="64" t="s">
        <v>0</v>
      </c>
      <c r="B1" s="64"/>
      <c r="C1" s="64"/>
      <c r="D1" s="64"/>
      <c r="E1" s="64"/>
      <c r="F1" s="64"/>
    </row>
    <row r="2" s="47" customFormat="true" ht="15.75" hidden="false" customHeight="true" outlineLevel="0" collapsed="false">
      <c r="A2" s="65" t="s">
        <v>74</v>
      </c>
      <c r="B2" s="65"/>
      <c r="C2" s="65"/>
      <c r="D2" s="65"/>
      <c r="E2" s="65"/>
      <c r="F2" s="65"/>
    </row>
    <row r="3" s="47" customFormat="true" ht="3.75" hidden="false" customHeight="true" outlineLevel="0" collapsed="false">
      <c r="A3" s="66"/>
      <c r="B3" s="66"/>
    </row>
    <row r="4" s="47" customFormat="true" ht="15.75" hidden="false" customHeight="false" outlineLevel="0" collapsed="false">
      <c r="A4" s="56" t="s">
        <v>7</v>
      </c>
      <c r="B4" s="67" t="n">
        <f aca="false">'I-Identité porteur-exploitant'!B5:D5</f>
        <v>0</v>
      </c>
      <c r="C4" s="67"/>
      <c r="D4" s="67"/>
      <c r="E4" s="67"/>
      <c r="F4" s="67"/>
    </row>
    <row r="5" s="47" customFormat="true" ht="3.75" hidden="false" customHeight="true" outlineLevel="0" collapsed="false"/>
    <row r="6" s="34" customFormat="true" ht="15.75" hidden="false" customHeight="true" outlineLevel="0" collapsed="false">
      <c r="A6" s="27" t="s">
        <v>9</v>
      </c>
      <c r="B6" s="35"/>
      <c r="C6" s="32"/>
      <c r="D6" s="32"/>
      <c r="E6" s="33"/>
      <c r="F6" s="33"/>
    </row>
    <row r="7" s="47" customFormat="true" ht="3.75" hidden="false" customHeight="true" outlineLevel="0" collapsed="false"/>
    <row r="8" s="47" customFormat="true" ht="27" hidden="false" customHeight="true" outlineLevel="0" collapsed="false">
      <c r="A8" s="68" t="s">
        <v>75</v>
      </c>
      <c r="B8" s="69"/>
      <c r="C8" s="69"/>
      <c r="D8" s="69"/>
      <c r="E8" s="69"/>
      <c r="F8" s="70"/>
    </row>
    <row r="9" s="47" customFormat="true" ht="15" hidden="false" customHeight="false" outlineLevel="0" collapsed="false">
      <c r="A9" s="71" t="s">
        <v>76</v>
      </c>
    </row>
    <row r="10" customFormat="false" ht="15" hidden="false" customHeight="false" outlineLevel="0" collapsed="false">
      <c r="A10" s="72" t="s">
        <v>77</v>
      </c>
      <c r="B10" s="47"/>
      <c r="C10" s="47"/>
      <c r="D10" s="47"/>
      <c r="E10" s="73" t="s">
        <v>78</v>
      </c>
      <c r="G10" s="74"/>
    </row>
    <row r="11" customFormat="false" ht="15" hidden="false" customHeight="false" outlineLevel="0" collapsed="false">
      <c r="A11" s="72" t="s">
        <v>79</v>
      </c>
      <c r="B11" s="72"/>
      <c r="C11" s="75"/>
      <c r="D11" s="47"/>
      <c r="E11" s="28"/>
    </row>
    <row r="12" customFormat="false" ht="15" hidden="false" customHeight="false" outlineLevel="0" collapsed="false">
      <c r="A12" s="76" t="s">
        <v>80</v>
      </c>
      <c r="B12" s="47"/>
      <c r="C12" s="47"/>
      <c r="D12" s="47"/>
      <c r="E12" s="77"/>
      <c r="F12" s="78"/>
    </row>
    <row r="13" customFormat="false" ht="15" hidden="false" customHeight="false" outlineLevel="0" collapsed="false">
      <c r="A13" s="79" t="s">
        <v>81</v>
      </c>
      <c r="B13" s="80"/>
      <c r="C13" s="80"/>
      <c r="D13" s="80"/>
      <c r="E13" s="81" t="s">
        <v>82</v>
      </c>
      <c r="F13" s="82"/>
      <c r="G13" s="83"/>
      <c r="H13" s="84"/>
    </row>
    <row r="14" customFormat="false" ht="15" hidden="false" customHeight="false" outlineLevel="0" collapsed="false">
      <c r="A14" s="85" t="s">
        <v>83</v>
      </c>
      <c r="B14" s="80"/>
      <c r="C14" s="80"/>
      <c r="D14" s="80"/>
      <c r="E14" s="81" t="s">
        <v>82</v>
      </c>
      <c r="F14" s="86"/>
      <c r="G14" s="83"/>
      <c r="H14" s="84"/>
    </row>
    <row r="15" customFormat="false" ht="3.75" hidden="false" customHeight="true" outlineLevel="0" collapsed="false">
      <c r="A15" s="87"/>
      <c r="B15" s="47"/>
      <c r="C15" s="47"/>
      <c r="D15" s="47"/>
    </row>
    <row r="16" customFormat="false" ht="15" hidden="false" customHeight="false" outlineLevel="0" collapsed="false">
      <c r="A16" s="76" t="s">
        <v>84</v>
      </c>
      <c r="B16" s="88"/>
      <c r="C16" s="47"/>
      <c r="D16" s="88"/>
      <c r="E16" s="81" t="s">
        <v>82</v>
      </c>
      <c r="F16" s="89"/>
      <c r="H16" s="90"/>
      <c r="J16" s="91"/>
    </row>
    <row r="17" s="47" customFormat="true" ht="3.75" hidden="false" customHeight="true" outlineLevel="0" collapsed="false">
      <c r="A17" s="92"/>
      <c r="B17" s="93"/>
      <c r="C17" s="93"/>
      <c r="D17" s="93"/>
      <c r="E17" s="93"/>
      <c r="F17" s="93"/>
      <c r="G17" s="93"/>
      <c r="H17" s="93"/>
      <c r="I17" s="93"/>
      <c r="J17" s="93"/>
    </row>
    <row r="18" s="47" customFormat="true" ht="15" hidden="false" customHeight="true" outlineLevel="0" collapsed="false">
      <c r="A18" s="94" t="s">
        <v>85</v>
      </c>
      <c r="B18" s="94"/>
      <c r="C18" s="94"/>
      <c r="D18" s="94"/>
      <c r="E18" s="94"/>
      <c r="F18" s="95"/>
      <c r="G18" s="95"/>
      <c r="H18" s="95"/>
      <c r="I18" s="95"/>
    </row>
    <row r="19" customFormat="false" ht="33" hidden="false" customHeight="true" outlineLevel="0" collapsed="false">
      <c r="A19" s="96"/>
      <c r="B19" s="96"/>
      <c r="C19" s="96"/>
      <c r="D19" s="96"/>
      <c r="E19" s="96"/>
      <c r="F19" s="97"/>
      <c r="G19" s="97"/>
      <c r="H19" s="97"/>
      <c r="I19" s="97"/>
    </row>
    <row r="20" s="47" customFormat="true" ht="3.75" hidden="false" customHeight="true" outlineLevel="0" collapsed="false"/>
    <row r="21" customFormat="false" ht="15" hidden="false" customHeight="false" outlineLevel="0" collapsed="false">
      <c r="A21" s="76" t="s">
        <v>86</v>
      </c>
      <c r="B21" s="88"/>
      <c r="C21" s="93"/>
      <c r="D21" s="98"/>
      <c r="E21" s="81" t="s">
        <v>82</v>
      </c>
      <c r="F21" s="99"/>
      <c r="H21" s="99"/>
      <c r="J21" s="99"/>
    </row>
    <row r="22" s="47" customFormat="true" ht="3.75" hidden="false" customHeight="true" outlineLevel="0" collapsed="false">
      <c r="A22" s="92"/>
      <c r="B22" s="93"/>
      <c r="C22" s="93"/>
      <c r="D22" s="93"/>
      <c r="E22" s="93"/>
      <c r="F22" s="88"/>
      <c r="G22" s="93"/>
      <c r="H22" s="100"/>
      <c r="I22" s="93"/>
    </row>
    <row r="23" s="47" customFormat="true" ht="15" hidden="false" customHeight="true" outlineLevel="0" collapsed="false">
      <c r="A23" s="94" t="s">
        <v>87</v>
      </c>
      <c r="B23" s="94"/>
      <c r="C23" s="94"/>
      <c r="D23" s="94"/>
      <c r="E23" s="94"/>
      <c r="F23" s="95"/>
      <c r="G23" s="95"/>
      <c r="H23" s="95"/>
      <c r="I23" s="95"/>
    </row>
    <row r="24" customFormat="false" ht="30.75" hidden="false" customHeight="true" outlineLevel="0" collapsed="false">
      <c r="A24" s="96"/>
      <c r="B24" s="96"/>
      <c r="C24" s="96"/>
      <c r="D24" s="96"/>
      <c r="E24" s="96"/>
      <c r="F24" s="97"/>
      <c r="G24" s="97"/>
      <c r="H24" s="97"/>
      <c r="I24" s="97"/>
    </row>
    <row r="25" s="47" customFormat="true" ht="3.75" hidden="false" customHeight="true" outlineLevel="0" collapsed="false">
      <c r="A25" s="93"/>
      <c r="B25" s="93"/>
      <c r="C25" s="93"/>
      <c r="D25" s="93"/>
      <c r="E25" s="93"/>
      <c r="F25" s="93"/>
      <c r="G25" s="93"/>
      <c r="H25" s="93"/>
      <c r="I25" s="93"/>
    </row>
    <row r="26" customFormat="false" ht="15" hidden="false" customHeight="false" outlineLevel="0" collapsed="false">
      <c r="A26" s="76" t="s">
        <v>88</v>
      </c>
      <c r="B26" s="93"/>
      <c r="C26" s="93"/>
      <c r="D26" s="88"/>
      <c r="E26" s="81" t="s">
        <v>82</v>
      </c>
      <c r="F26" s="99"/>
      <c r="H26" s="99"/>
      <c r="J26" s="99"/>
    </row>
    <row r="27" customFormat="false" ht="3.75" hidden="false" customHeight="true" outlineLevel="0" collapsed="false">
      <c r="A27" s="100"/>
      <c r="B27" s="93"/>
      <c r="C27" s="93"/>
      <c r="D27" s="93"/>
      <c r="E27" s="93"/>
      <c r="F27" s="99"/>
      <c r="G27" s="99"/>
      <c r="H27" s="99"/>
      <c r="I27" s="99"/>
    </row>
    <row r="28" customFormat="false" ht="15" hidden="false" customHeight="false" outlineLevel="0" collapsed="false">
      <c r="A28" s="101" t="s">
        <v>89</v>
      </c>
      <c r="B28" s="79"/>
      <c r="C28" s="79"/>
      <c r="D28" s="79"/>
      <c r="E28" s="79"/>
    </row>
    <row r="29" customFormat="false" ht="3.75" hidden="false" customHeight="true" outlineLevel="0" collapsed="false">
      <c r="A29" s="102"/>
      <c r="B29" s="100"/>
      <c r="C29" s="100"/>
      <c r="D29" s="100"/>
      <c r="E29" s="87"/>
    </row>
    <row r="30" customFormat="false" ht="15" hidden="false" customHeight="true" outlineLevel="0" collapsed="false">
      <c r="A30" s="103" t="s">
        <v>90</v>
      </c>
      <c r="B30" s="104" t="s">
        <v>91</v>
      </c>
      <c r="C30" s="104" t="s">
        <v>92</v>
      </c>
      <c r="D30" s="104"/>
      <c r="E30" s="47"/>
    </row>
    <row r="31" customFormat="false" ht="15" hidden="false" customHeight="false" outlineLevel="0" collapsed="false">
      <c r="A31" s="105"/>
      <c r="B31" s="105"/>
      <c r="C31" s="105"/>
      <c r="D31" s="105"/>
      <c r="E31" s="47"/>
    </row>
    <row r="32" s="47" customFormat="true" ht="3.75" hidden="false" customHeight="true" outlineLevel="0" collapsed="false"/>
    <row r="33" s="47" customFormat="true" ht="15" hidden="false" customHeight="false" outlineLevel="0" collapsed="false">
      <c r="A33" s="76" t="s">
        <v>93</v>
      </c>
      <c r="B33" s="100"/>
      <c r="C33" s="100"/>
      <c r="D33" s="100"/>
      <c r="E33" s="100"/>
    </row>
    <row r="34" s="47" customFormat="true" ht="5.25" hidden="false" customHeight="true" outlineLevel="0" collapsed="false">
      <c r="A34" s="72"/>
      <c r="B34" s="100"/>
      <c r="C34" s="100"/>
      <c r="D34" s="100"/>
      <c r="E34" s="87"/>
    </row>
    <row r="35" customFormat="false" ht="15" hidden="false" customHeight="false" outlineLevel="0" collapsed="false">
      <c r="A35" s="100" t="s">
        <v>94</v>
      </c>
      <c r="B35" s="100"/>
      <c r="C35" s="100"/>
      <c r="D35" s="100"/>
      <c r="E35" s="81" t="s">
        <v>82</v>
      </c>
      <c r="F35" s="106"/>
      <c r="G35" s="107"/>
    </row>
    <row r="36" customFormat="false" ht="6.75" hidden="false" customHeight="true" outlineLevel="0" collapsed="false">
      <c r="A36" s="102"/>
      <c r="B36" s="100"/>
      <c r="C36" s="87"/>
      <c r="D36" s="100"/>
      <c r="E36" s="100"/>
    </row>
    <row r="37" s="47" customFormat="true" ht="15" hidden="false" customHeight="true" outlineLevel="0" collapsed="false">
      <c r="A37" s="94" t="s">
        <v>95</v>
      </c>
      <c r="B37" s="94"/>
      <c r="C37" s="94"/>
      <c r="D37" s="94"/>
      <c r="E37" s="94"/>
    </row>
    <row r="38" customFormat="false" ht="30" hidden="false" customHeight="true" outlineLevel="0" collapsed="false">
      <c r="A38" s="96"/>
      <c r="B38" s="96"/>
      <c r="C38" s="96"/>
      <c r="D38" s="96"/>
      <c r="E38" s="96"/>
    </row>
    <row r="39" s="47" customFormat="true" ht="5.25" hidden="false" customHeight="true" outlineLevel="0" collapsed="false"/>
    <row r="40" s="47" customFormat="true" ht="15" hidden="false" customHeight="false" outlineLevel="0" collapsed="false">
      <c r="A40" s="76" t="s">
        <v>96</v>
      </c>
      <c r="B40" s="100"/>
      <c r="C40" s="100"/>
      <c r="D40" s="100"/>
      <c r="E40" s="100"/>
    </row>
    <row r="41" s="47" customFormat="true" ht="5.25" hidden="false" customHeight="true" outlineLevel="0" collapsed="false">
      <c r="A41" s="72"/>
      <c r="B41" s="100"/>
      <c r="C41" s="100"/>
      <c r="D41" s="100"/>
      <c r="E41" s="87"/>
    </row>
    <row r="42" customFormat="false" ht="15" hidden="false" customHeight="false" outlineLevel="0" collapsed="false">
      <c r="A42" s="100" t="s">
        <v>97</v>
      </c>
      <c r="B42" s="100"/>
      <c r="C42" s="100"/>
      <c r="D42" s="100"/>
      <c r="E42" s="81" t="s">
        <v>82</v>
      </c>
      <c r="F42" s="106"/>
      <c r="G42" s="107"/>
    </row>
    <row r="43" s="47" customFormat="true" ht="5.25" hidden="false" customHeight="true" outlineLevel="0" collapsed="false"/>
    <row r="44" s="47" customFormat="true" ht="30" hidden="false" customHeight="true" outlineLevel="0" collapsed="false">
      <c r="A44" s="108" t="s">
        <v>98</v>
      </c>
      <c r="B44" s="108"/>
      <c r="C44" s="108"/>
      <c r="D44" s="108"/>
      <c r="E44" s="108"/>
    </row>
    <row r="45" customFormat="false" ht="30" hidden="false" customHeight="true" outlineLevel="0" collapsed="false">
      <c r="A45" s="96"/>
      <c r="B45" s="96"/>
      <c r="C45" s="96"/>
      <c r="D45" s="96"/>
      <c r="E45" s="96"/>
    </row>
    <row r="46" s="47" customFormat="true" ht="5.25" hidden="false" customHeight="true" outlineLevel="0" collapsed="false"/>
    <row r="47" customFormat="false" ht="15" hidden="false" customHeight="false" outlineLevel="0" collapsed="false">
      <c r="A47" s="109" t="s">
        <v>99</v>
      </c>
      <c r="B47" s="100"/>
      <c r="C47" s="100"/>
      <c r="D47" s="100"/>
      <c r="E47" s="81" t="s">
        <v>82</v>
      </c>
      <c r="F47" s="106"/>
      <c r="G47" s="107"/>
    </row>
    <row r="48" s="47" customFormat="true" ht="5.25" hidden="false" customHeight="true" outlineLevel="0" collapsed="false"/>
    <row r="49" customFormat="false" ht="15" hidden="false" customHeight="true" outlineLevel="0" collapsed="false">
      <c r="A49" s="110" t="s">
        <v>100</v>
      </c>
      <c r="B49" s="110"/>
      <c r="C49" s="110"/>
      <c r="D49" s="110"/>
      <c r="E49" s="110"/>
    </row>
    <row r="50" customFormat="false" ht="30" hidden="false" customHeight="true" outlineLevel="0" collapsed="false">
      <c r="A50" s="96"/>
      <c r="B50" s="96"/>
      <c r="C50" s="96"/>
      <c r="D50" s="96"/>
      <c r="E50" s="96"/>
    </row>
    <row r="51" s="47" customFormat="true" ht="5.25" hidden="false" customHeight="true" outlineLevel="0" collapsed="false"/>
    <row r="52" s="47" customFormat="true" ht="15" hidden="false" customHeight="false" outlineLevel="0" collapsed="false">
      <c r="A52" s="76" t="s">
        <v>101</v>
      </c>
      <c r="B52" s="100"/>
      <c r="C52" s="100"/>
      <c r="D52" s="100"/>
      <c r="E52" s="100"/>
      <c r="G52" s="111"/>
    </row>
    <row r="53" s="47" customFormat="true" ht="5.25" hidden="false" customHeight="true" outlineLevel="0" collapsed="false">
      <c r="A53" s="102"/>
      <c r="B53" s="100"/>
      <c r="C53" s="100"/>
      <c r="D53" s="100"/>
      <c r="E53" s="87"/>
    </row>
    <row r="54" customFormat="false" ht="15" hidden="false" customHeight="false" outlineLevel="0" collapsed="false">
      <c r="A54" s="100" t="s">
        <v>102</v>
      </c>
      <c r="B54" s="100"/>
      <c r="C54" s="100"/>
      <c r="D54" s="100"/>
      <c r="E54" s="81" t="s">
        <v>82</v>
      </c>
      <c r="F54" s="106"/>
      <c r="G54" s="107"/>
    </row>
    <row r="55" customFormat="false" ht="5.25" hidden="false" customHeight="true" outlineLevel="0" collapsed="false">
      <c r="A55" s="87"/>
      <c r="B55" s="47"/>
      <c r="C55" s="47"/>
      <c r="D55" s="47"/>
      <c r="E55" s="47"/>
    </row>
    <row r="56" customFormat="false" ht="15" hidden="false" customHeight="false" outlineLevel="0" collapsed="false">
      <c r="A56" s="100" t="s">
        <v>103</v>
      </c>
      <c r="B56" s="47"/>
      <c r="C56" s="47"/>
      <c r="D56" s="47"/>
      <c r="E56" s="81" t="s">
        <v>82</v>
      </c>
    </row>
    <row r="57" customFormat="false" ht="5.25" hidden="false" customHeight="true" outlineLevel="0" collapsed="false">
      <c r="A57" s="87"/>
      <c r="B57" s="47"/>
      <c r="C57" s="47"/>
      <c r="D57" s="47"/>
      <c r="E57" s="47"/>
    </row>
    <row r="58" customFormat="false" ht="15" hidden="false" customHeight="false" outlineLevel="0" collapsed="false">
      <c r="A58" s="109" t="s">
        <v>104</v>
      </c>
      <c r="B58" s="47"/>
      <c r="C58" s="47"/>
      <c r="D58" s="47"/>
      <c r="E58" s="81" t="s">
        <v>82</v>
      </c>
    </row>
    <row r="59" customFormat="false" ht="5.25" hidden="false" customHeight="true" outlineLevel="0" collapsed="false">
      <c r="A59" s="47"/>
      <c r="B59" s="47"/>
      <c r="C59" s="47"/>
      <c r="D59" s="47"/>
      <c r="E59" s="47"/>
    </row>
    <row r="60" s="47" customFormat="true" ht="15" hidden="false" customHeight="true" outlineLevel="0" collapsed="false">
      <c r="A60" s="94" t="s">
        <v>95</v>
      </c>
      <c r="B60" s="94"/>
      <c r="C60" s="94"/>
      <c r="D60" s="94"/>
      <c r="E60" s="94"/>
    </row>
    <row r="61" customFormat="false" ht="30" hidden="false" customHeight="true" outlineLevel="0" collapsed="false">
      <c r="A61" s="96"/>
      <c r="B61" s="96"/>
      <c r="C61" s="96"/>
      <c r="D61" s="96"/>
      <c r="E61" s="96"/>
    </row>
    <row r="62" s="47" customFormat="true" ht="5.25" hidden="false" customHeight="true" outlineLevel="0" collapsed="false"/>
    <row r="63" s="47" customFormat="true" ht="15" hidden="false" customHeight="false" outlineLevel="0" collapsed="false">
      <c r="A63" s="76" t="s">
        <v>105</v>
      </c>
    </row>
    <row r="64" s="47" customFormat="true" ht="5.25" hidden="false" customHeight="true" outlineLevel="0" collapsed="false">
      <c r="A64" s="87"/>
    </row>
    <row r="65" customFormat="false" ht="15" hidden="false" customHeight="false" outlineLevel="0" collapsed="false">
      <c r="A65" s="100" t="s">
        <v>106</v>
      </c>
      <c r="B65" s="47"/>
      <c r="C65" s="47"/>
      <c r="D65" s="47"/>
      <c r="E65" s="81" t="s">
        <v>82</v>
      </c>
    </row>
    <row r="66" customFormat="false" ht="5.25" hidden="false" customHeight="true" outlineLevel="0" collapsed="false">
      <c r="A66" s="47"/>
      <c r="B66" s="47"/>
      <c r="C66" s="47"/>
      <c r="D66" s="47"/>
    </row>
    <row r="67" s="47" customFormat="true" ht="15" hidden="false" customHeight="true" outlineLevel="0" collapsed="false">
      <c r="A67" s="108" t="s">
        <v>107</v>
      </c>
      <c r="B67" s="108"/>
      <c r="C67" s="108"/>
      <c r="D67" s="108"/>
      <c r="E67" s="108"/>
    </row>
    <row r="68" customFormat="false" ht="30" hidden="false" customHeight="true" outlineLevel="0" collapsed="false">
      <c r="A68" s="96"/>
      <c r="B68" s="96"/>
      <c r="C68" s="96"/>
      <c r="D68" s="96"/>
      <c r="E68" s="96"/>
    </row>
  </sheetData>
  <sheetProtection algorithmName="SHA-512" hashValue="P4XlE268pmPo9DWK0mzQdSyasqdStdaW4YB/F/EOmD0HSa2saSmXrTzw2ovgZKvCWdTdPQJS3qjISeeqpP2O8g==" saltValue="xx5u+gR3J56YBPgBJPc5bA==" spinCount="100000" sheet="true" objects="true" scenarios="true"/>
  <mergeCells count="19">
    <mergeCell ref="A1:F1"/>
    <mergeCell ref="A2:F2"/>
    <mergeCell ref="B4:F4"/>
    <mergeCell ref="A18:E18"/>
    <mergeCell ref="A19:E19"/>
    <mergeCell ref="A23:E23"/>
    <mergeCell ref="A24:E24"/>
    <mergeCell ref="C30:D30"/>
    <mergeCell ref="C31:D31"/>
    <mergeCell ref="A37:E37"/>
    <mergeCell ref="A38:E38"/>
    <mergeCell ref="A44:E44"/>
    <mergeCell ref="A45:E45"/>
    <mergeCell ref="A49:E49"/>
    <mergeCell ref="A50:E50"/>
    <mergeCell ref="A60:E60"/>
    <mergeCell ref="A61:E61"/>
    <mergeCell ref="A67:E67"/>
    <mergeCell ref="A68:E68"/>
  </mergeCells>
  <conditionalFormatting sqref="E11">
    <cfRule type="expression" priority="2" aboveAverage="0" equalAverage="0" bottom="0" percent="0" rank="0" text="" dxfId="31">
      <formula>LEN(TRIM(E11))=0</formula>
    </cfRule>
  </conditionalFormatting>
  <conditionalFormatting sqref="A31">
    <cfRule type="expression" priority="3" aboveAverage="0" equalAverage="0" bottom="0" percent="0" rank="0" text="" dxfId="32">
      <formula>LEN(TRIM(A31))=0</formula>
    </cfRule>
  </conditionalFormatting>
  <conditionalFormatting sqref="B31">
    <cfRule type="expression" priority="4" aboveAverage="0" equalAverage="0" bottom="0" percent="0" rank="0" text="" dxfId="33">
      <formula>LEN(TRIM(B31))=0</formula>
    </cfRule>
  </conditionalFormatting>
  <conditionalFormatting sqref="C31">
    <cfRule type="expression" priority="5" aboveAverage="0" equalAverage="0" bottom="0" percent="0" rank="0" text="" dxfId="34">
      <formula>LEN(TRIM(C31))=0</formula>
    </cfRule>
  </conditionalFormatting>
  <conditionalFormatting sqref="E10">
    <cfRule type="containsText" priority="6" operator="containsText" aboveAverage="0" equalAverage="0" bottom="0" percent="0" rank="0" text="Choix" dxfId="35">
      <formula>NOT(ISERROR(SEARCH("Choix",E10)))</formula>
    </cfRule>
  </conditionalFormatting>
  <conditionalFormatting sqref="E13">
    <cfRule type="containsText" priority="7" operator="containsText" aboveAverage="0" equalAverage="0" bottom="0" percent="0" rank="0" text="OUI/NON" dxfId="36">
      <formula>NOT(ISERROR(SEARCH("OUI/NON",E13)))</formula>
    </cfRule>
  </conditionalFormatting>
  <conditionalFormatting sqref="E14">
    <cfRule type="containsText" priority="8" operator="containsText" aboveAverage="0" equalAverage="0" bottom="0" percent="0" rank="0" text="OUI/NON" dxfId="37">
      <formula>NOT(ISERROR(SEARCH("OUI/NON",E14)))</formula>
    </cfRule>
  </conditionalFormatting>
  <conditionalFormatting sqref="E16">
    <cfRule type="containsText" priority="9" operator="containsText" aboveAverage="0" equalAverage="0" bottom="0" percent="0" rank="0" text="OUI/NON" dxfId="38">
      <formula>NOT(ISERROR(SEARCH("OUI/NON",E16)))</formula>
    </cfRule>
  </conditionalFormatting>
  <conditionalFormatting sqref="E21">
    <cfRule type="containsText" priority="10" operator="containsText" aboveAverage="0" equalAverage="0" bottom="0" percent="0" rank="0" text="OUI/NON" dxfId="39">
      <formula>NOT(ISERROR(SEARCH("OUI/NON",E21)))</formula>
    </cfRule>
  </conditionalFormatting>
  <conditionalFormatting sqref="E26">
    <cfRule type="containsText" priority="11" operator="containsText" aboveAverage="0" equalAverage="0" bottom="0" percent="0" rank="0" text="OUI/NON" dxfId="40">
      <formula>NOT(ISERROR(SEARCH("OUI/NON",E26)))</formula>
    </cfRule>
  </conditionalFormatting>
  <conditionalFormatting sqref="E35">
    <cfRule type="containsText" priority="12" operator="containsText" aboveAverage="0" equalAverage="0" bottom="0" percent="0" rank="0" text="OUI/NON" dxfId="41">
      <formula>NOT(ISERROR(SEARCH("OUI/NON",E35)))</formula>
    </cfRule>
  </conditionalFormatting>
  <conditionalFormatting sqref="E42">
    <cfRule type="containsText" priority="13" operator="containsText" aboveAverage="0" equalAverage="0" bottom="0" percent="0" rank="0" text="OUI/NON" dxfId="42">
      <formula>NOT(ISERROR(SEARCH("OUI/NON",E42)))</formula>
    </cfRule>
  </conditionalFormatting>
  <conditionalFormatting sqref="E47">
    <cfRule type="containsText" priority="14" operator="containsText" aboveAverage="0" equalAverage="0" bottom="0" percent="0" rank="0" text="OUI/NON" dxfId="43">
      <formula>NOT(ISERROR(SEARCH("OUI/NON",E47)))</formula>
    </cfRule>
  </conditionalFormatting>
  <conditionalFormatting sqref="E54">
    <cfRule type="containsText" priority="15" operator="containsText" aboveAverage="0" equalAverage="0" bottom="0" percent="0" rank="0" text="OUI/NON" dxfId="44">
      <formula>NOT(ISERROR(SEARCH("OUI/NON",E54)))</formula>
    </cfRule>
  </conditionalFormatting>
  <conditionalFormatting sqref="E56">
    <cfRule type="containsText" priority="16" operator="containsText" aboveAverage="0" equalAverage="0" bottom="0" percent="0" rank="0" text="OUI/NON" dxfId="45">
      <formula>NOT(ISERROR(SEARCH("OUI/NON",E56)))</formula>
    </cfRule>
  </conditionalFormatting>
  <conditionalFormatting sqref="E58">
    <cfRule type="containsText" priority="17" operator="containsText" aboveAverage="0" equalAverage="0" bottom="0" percent="0" rank="0" text="OUI/NON" dxfId="46">
      <formula>NOT(ISERROR(SEARCH("OUI/NON",E58)))</formula>
    </cfRule>
  </conditionalFormatting>
  <conditionalFormatting sqref="E65">
    <cfRule type="containsText" priority="18" operator="containsText" aboveAverage="0" equalAverage="0" bottom="0" percent="0" rank="0" text="OUI/NON" dxfId="47">
      <formula>NOT(ISERROR(SEARCH("OUI/NON",E65)))</formula>
    </cfRule>
  </conditionalFormatting>
  <conditionalFormatting sqref="A19:E19">
    <cfRule type="expression" priority="19" aboveAverage="0" equalAverage="0" bottom="0" percent="0" rank="0" text="" dxfId="48">
      <formula>LEN(TRIM(A19))=0</formula>
    </cfRule>
  </conditionalFormatting>
  <conditionalFormatting sqref="A24:E24">
    <cfRule type="expression" priority="20" aboveAverage="0" equalAverage="0" bottom="0" percent="0" rank="0" text="" dxfId="49">
      <formula>LEN(TRIM(A24))=0</formula>
    </cfRule>
  </conditionalFormatting>
  <conditionalFormatting sqref="A38:E38">
    <cfRule type="expression" priority="21" aboveAverage="0" equalAverage="0" bottom="0" percent="0" rank="0" text="" dxfId="50">
      <formula>LEN(TRIM(A38))=0</formula>
    </cfRule>
  </conditionalFormatting>
  <conditionalFormatting sqref="A45:E45">
    <cfRule type="expression" priority="22" aboveAverage="0" equalAverage="0" bottom="0" percent="0" rank="0" text="" dxfId="51">
      <formula>LEN(TRIM(A45))=0</formula>
    </cfRule>
  </conditionalFormatting>
  <conditionalFormatting sqref="A50:E50">
    <cfRule type="expression" priority="23" aboveAverage="0" equalAverage="0" bottom="0" percent="0" rank="0" text="" dxfId="52">
      <formula>LEN(TRIM(A50))=0</formula>
    </cfRule>
  </conditionalFormatting>
  <conditionalFormatting sqref="A61:E61">
    <cfRule type="expression" priority="24" aboveAverage="0" equalAverage="0" bottom="0" percent="0" rank="0" text="" dxfId="53">
      <formula>LEN(TRIM(A61))=0</formula>
    </cfRule>
  </conditionalFormatting>
  <conditionalFormatting sqref="A68:E68">
    <cfRule type="expression" priority="25" aboveAverage="0" equalAverage="0" bottom="0" percent="0" rank="0" text="" dxfId="54">
      <formula>LEN(TRIM(A68))=0</formula>
    </cfRule>
  </conditionalFormatting>
  <dataValidations count="3">
    <dataValidation allowBlank="true" errorStyle="stop" operator="between" showDropDown="false" showErrorMessage="true" showInputMessage="true" sqref="E10" type="list">
      <formula1>"Choix,Bourg rural,Bourg rural à habitat dispersé,Bourg rural à habitat très dispersé,Autre"</formula1>
      <formula2>0</formula2>
    </dataValidation>
    <dataValidation allowBlank="true" errorStyle="stop" operator="between" showDropDown="false" showErrorMessage="true" showInputMessage="true" sqref="A37 A44 A49 A60 A67" type="textLength">
      <formula1>0</formula1>
      <formula2>400</formula2>
    </dataValidation>
    <dataValidation allowBlank="true" errorStyle="stop" operator="between" showDropDown="false" showErrorMessage="true" showInputMessage="true" sqref="E13:E14 E16 E21 E26 E35 E42 E47 E54 E56 E58 E65" type="list">
      <formula1>"OUI/NON,OUI,NON"</formula1>
      <formula2>0</formula2>
    </dataValidation>
  </dataValidations>
  <printOptions headings="false" gridLines="false" gridLinesSet="true" horizontalCentered="false" verticalCentered="false"/>
  <pageMargins left="0.7" right="0.7" top="0.520138888888889" bottom="0.6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2"/>
  <sheetViews>
    <sheetView showFormulas="false" showGridLines="false" showRowColHeaders="true" showZeros="true" rightToLeft="false" tabSelected="false" showOutlineSymbols="true" defaultGridColor="true" view="normal" topLeftCell="A37" colorId="64" zoomScale="115" zoomScaleNormal="115" zoomScalePageLayoutView="100" workbookViewId="0">
      <selection pane="topLeft" activeCell="B3" activeCellId="0" sqref="B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0" width="26.29"/>
    <col collapsed="false" customWidth="true" hidden="false" outlineLevel="0" max="5" min="2" style="30" width="15.71"/>
    <col collapsed="false" customWidth="false" hidden="false" outlineLevel="0" max="1024" min="6" style="30" width="11.42"/>
  </cols>
  <sheetData>
    <row r="1" s="23" customFormat="true" ht="12.75" hidden="false" customHeight="false" outlineLevel="0" collapsed="false">
      <c r="A1" s="22"/>
    </row>
    <row r="2" s="23" customFormat="true" ht="32.25" hidden="false" customHeight="true" outlineLevel="0" collapsed="false">
      <c r="A2" s="22"/>
      <c r="C2" s="24" t="s">
        <v>108</v>
      </c>
      <c r="D2" s="24"/>
      <c r="E2" s="24"/>
      <c r="F2" s="112"/>
      <c r="G2" s="112"/>
      <c r="H2" s="112"/>
    </row>
    <row r="3" s="23" customFormat="true" ht="15.75" hidden="false" customHeight="true" outlineLevel="0" collapsed="false">
      <c r="A3" s="22"/>
      <c r="C3" s="25" t="s">
        <v>109</v>
      </c>
      <c r="D3" s="25"/>
      <c r="E3" s="25"/>
    </row>
    <row r="4" s="23" customFormat="true" ht="15.75" hidden="false" customHeight="false" outlineLevel="0" collapsed="false">
      <c r="A4" s="22"/>
      <c r="C4" s="26"/>
      <c r="D4" s="26"/>
      <c r="E4" s="26"/>
    </row>
    <row r="5" s="47" customFormat="true" ht="28.5" hidden="false" customHeight="true" outlineLevel="0" collapsed="false">
      <c r="A5" s="56" t="s">
        <v>7</v>
      </c>
      <c r="B5" s="113" t="n">
        <f aca="false">'I-Identité porteur-exploitant'!B5:D5</f>
        <v>0</v>
      </c>
      <c r="C5" s="113"/>
      <c r="D5" s="113"/>
      <c r="E5" s="113"/>
      <c r="F5" s="114"/>
    </row>
    <row r="6" s="47" customFormat="true" ht="3.75" hidden="false" customHeight="true" outlineLevel="0" collapsed="false"/>
    <row r="7" s="34" customFormat="true" ht="15.75" hidden="false" customHeight="true" outlineLevel="0" collapsed="false">
      <c r="A7" s="27" t="s">
        <v>9</v>
      </c>
      <c r="B7" s="35"/>
      <c r="C7" s="58"/>
      <c r="D7" s="58"/>
      <c r="E7" s="115"/>
      <c r="F7" s="33"/>
    </row>
    <row r="8" s="47" customFormat="true" ht="3.75" hidden="false" customHeight="true" outlineLevel="0" collapsed="false"/>
    <row r="9" s="117" customFormat="true" ht="27.75" hidden="false" customHeight="true" outlineLevel="0" collapsed="false">
      <c r="A9" s="116" t="s">
        <v>110</v>
      </c>
      <c r="B9" s="116"/>
      <c r="C9" s="116"/>
      <c r="D9" s="116"/>
      <c r="E9" s="116"/>
    </row>
    <row r="10" s="23" customFormat="true" ht="15.75" hidden="false" customHeight="true" outlineLevel="0" collapsed="false">
      <c r="A10" s="118" t="s">
        <v>111</v>
      </c>
      <c r="B10" s="118"/>
      <c r="C10" s="118"/>
      <c r="D10" s="118"/>
      <c r="E10" s="118"/>
    </row>
    <row r="11" s="23" customFormat="true" ht="3.6" hidden="false" customHeight="true" outlineLevel="0" collapsed="false"/>
    <row r="12" s="23" customFormat="true" ht="12.75" hidden="false" customHeight="false" outlineLevel="0" collapsed="false">
      <c r="A12" s="36" t="s">
        <v>29</v>
      </c>
      <c r="B12" s="46"/>
      <c r="C12" s="46"/>
      <c r="D12" s="46"/>
      <c r="E12" s="46"/>
    </row>
    <row r="13" s="23" customFormat="true" ht="3.6" hidden="false" customHeight="true" outlineLevel="0" collapsed="false"/>
    <row r="14" s="23" customFormat="true" ht="12.75" hidden="false" customHeight="false" outlineLevel="0" collapsed="false">
      <c r="A14" s="39" t="s">
        <v>30</v>
      </c>
      <c r="B14" s="51" t="n">
        <f aca="false">'I-Identité porteur-exploitant'!$B$18:$D$18</f>
        <v>0</v>
      </c>
      <c r="C14" s="51"/>
      <c r="D14" s="51"/>
      <c r="E14" s="51"/>
    </row>
    <row r="15" s="23" customFormat="true" ht="12.75" hidden="false" customHeight="false" outlineLevel="0" collapsed="false">
      <c r="A15" s="39" t="s">
        <v>31</v>
      </c>
      <c r="B15" s="51" t="n">
        <f aca="false">'I-Identité porteur-exploitant'!B19:D19</f>
        <v>0</v>
      </c>
      <c r="C15" s="51"/>
      <c r="D15" s="51"/>
      <c r="E15" s="51"/>
    </row>
    <row r="16" s="23" customFormat="true" ht="12.75" hidden="false" customHeight="false" outlineLevel="0" collapsed="false">
      <c r="A16" s="39" t="s">
        <v>24</v>
      </c>
      <c r="B16" s="119" t="str">
        <f aca="false">CONCATENATE('I-Identité porteur-exploitant'!B20:D20," ",'I-Identité porteur-exploitant'!B21," ",'I-Identité porteur-exploitant'!D21)</f>
        <v>  </v>
      </c>
      <c r="C16" s="119"/>
      <c r="D16" s="119"/>
      <c r="E16" s="119"/>
    </row>
    <row r="17" s="23" customFormat="true" ht="3.6" hidden="false" customHeight="true" outlineLevel="0" collapsed="false"/>
    <row r="18" s="23" customFormat="true" ht="3.6" hidden="false" customHeight="true" outlineLevel="0" collapsed="false"/>
    <row r="19" s="23" customFormat="true" ht="12.75" hidden="false" customHeight="false" outlineLevel="0" collapsed="false">
      <c r="A19" s="36" t="s">
        <v>112</v>
      </c>
      <c r="B19" s="46"/>
      <c r="C19" s="46"/>
      <c r="D19" s="46"/>
      <c r="E19" s="46"/>
    </row>
    <row r="20" s="23" customFormat="true" ht="12.75" hidden="false" customHeight="false" outlineLevel="0" collapsed="false">
      <c r="A20" s="120" t="s">
        <v>113</v>
      </c>
      <c r="B20" s="120"/>
      <c r="C20" s="120"/>
      <c r="D20" s="121" t="s">
        <v>33</v>
      </c>
      <c r="E20" s="121"/>
    </row>
    <row r="21" s="23" customFormat="true" ht="12.75" hidden="false" customHeight="false" outlineLevel="0" collapsed="false">
      <c r="A21" s="119" t="n">
        <f aca="false">'I-Identité porteur-exploitant'!B13</f>
        <v>0</v>
      </c>
      <c r="B21" s="119"/>
      <c r="C21" s="119"/>
      <c r="D21" s="122" t="n">
        <f aca="false">'I-Identité porteur-exploitant'!D13</f>
        <v>0</v>
      </c>
      <c r="E21" s="121"/>
    </row>
    <row r="22" s="23" customFormat="true" ht="3.6" hidden="false" customHeight="true" outlineLevel="0" collapsed="false"/>
    <row r="23" s="23" customFormat="true" ht="12.75" hidden="false" customHeight="false" outlineLevel="0" collapsed="false">
      <c r="A23" s="36" t="s">
        <v>114</v>
      </c>
      <c r="B23" s="46"/>
      <c r="C23" s="46"/>
      <c r="D23" s="46"/>
      <c r="E23" s="46"/>
    </row>
    <row r="24" s="23" customFormat="true" ht="3.6" hidden="false" customHeight="true" outlineLevel="0" collapsed="false"/>
    <row r="25" s="23" customFormat="true" ht="12.75" hidden="false" customHeight="true" outlineLevel="0" collapsed="false">
      <c r="A25" s="123" t="s">
        <v>115</v>
      </c>
    </row>
    <row r="26" s="117" customFormat="true" ht="12.75" hidden="false" customHeight="true" outlineLevel="0" collapsed="false">
      <c r="A26" s="124" t="s">
        <v>116</v>
      </c>
      <c r="B26" s="124"/>
      <c r="C26" s="124"/>
      <c r="D26" s="124"/>
      <c r="E26" s="124"/>
    </row>
    <row r="27" s="117" customFormat="true" ht="24" hidden="false" customHeight="true" outlineLevel="0" collapsed="false">
      <c r="A27" s="124" t="s">
        <v>117</v>
      </c>
      <c r="B27" s="124"/>
      <c r="C27" s="124"/>
      <c r="D27" s="124"/>
      <c r="E27" s="124"/>
      <c r="H27" s="125"/>
      <c r="I27" s="125"/>
      <c r="J27" s="125"/>
      <c r="K27" s="125"/>
      <c r="L27" s="125"/>
      <c r="M27" s="125"/>
      <c r="N27" s="125"/>
      <c r="O27" s="125"/>
    </row>
    <row r="28" s="23" customFormat="true" ht="3.6" hidden="false" customHeight="true" outlineLevel="0" collapsed="false"/>
    <row r="29" s="23" customFormat="true" ht="12.75" hidden="false" customHeight="false" outlineLevel="0" collapsed="false">
      <c r="A29" s="36" t="s">
        <v>118</v>
      </c>
      <c r="B29" s="46"/>
      <c r="C29" s="46"/>
      <c r="D29" s="46"/>
      <c r="E29" s="46"/>
    </row>
    <row r="30" s="23" customFormat="true" ht="3.6" hidden="false" customHeight="true" outlineLevel="0" collapsed="false"/>
    <row r="31" s="117" customFormat="true" ht="25.5" hidden="false" customHeight="false" outlineLevel="0" collapsed="false">
      <c r="A31" s="126"/>
      <c r="B31" s="127" t="s">
        <v>90</v>
      </c>
      <c r="C31" s="127" t="s">
        <v>91</v>
      </c>
      <c r="D31" s="127" t="s">
        <v>92</v>
      </c>
      <c r="E31" s="128"/>
      <c r="F31" s="128"/>
    </row>
    <row r="32" s="23" customFormat="true" ht="12.75" hidden="false" customHeight="false" outlineLevel="0" collapsed="false">
      <c r="A32" s="129" t="s">
        <v>119</v>
      </c>
      <c r="B32" s="130" t="n">
        <f aca="false">'II-Présentation projet'!A31</f>
        <v>0</v>
      </c>
      <c r="C32" s="130" t="n">
        <f aca="false">'II-Présentation projet'!B31</f>
        <v>0</v>
      </c>
      <c r="D32" s="130" t="n">
        <f aca="false">'II-Présentation projet'!C31</f>
        <v>0</v>
      </c>
      <c r="E32" s="131"/>
      <c r="F32" s="131"/>
    </row>
    <row r="33" s="23" customFormat="true" ht="3.6" hidden="false" customHeight="true" outlineLevel="0" collapsed="false">
      <c r="E33" s="131"/>
      <c r="F33" s="131"/>
    </row>
    <row r="34" s="23" customFormat="true" ht="12.75" hidden="false" customHeight="false" outlineLevel="0" collapsed="false">
      <c r="A34" s="36" t="s">
        <v>120</v>
      </c>
      <c r="B34" s="46"/>
      <c r="C34" s="46"/>
      <c r="D34" s="46"/>
      <c r="E34" s="46"/>
    </row>
    <row r="35" s="23" customFormat="true" ht="3.6" hidden="false" customHeight="true" outlineLevel="0" collapsed="false">
      <c r="E35" s="131"/>
      <c r="F35" s="131"/>
    </row>
    <row r="36" s="23" customFormat="true" ht="12.75" hidden="false" customHeight="false" outlineLevel="0" collapsed="false">
      <c r="A36" s="39" t="s">
        <v>17</v>
      </c>
      <c r="B36" s="132" t="s">
        <v>121</v>
      </c>
    </row>
    <row r="37" s="135" customFormat="true" ht="25.5" hidden="false" customHeight="false" outlineLevel="0" collapsed="false">
      <c r="A37" s="133" t="s">
        <v>10</v>
      </c>
      <c r="B37" s="134" t="e">
        <f aca="false">EDATE(A37,12)</f>
        <v>#VALUE!</v>
      </c>
    </row>
    <row r="38" s="23" customFormat="true" ht="3.6" hidden="false" customHeight="true" outlineLevel="0" collapsed="false"/>
    <row r="39" s="23" customFormat="true" ht="12.75" hidden="false" customHeight="false" outlineLevel="0" collapsed="false">
      <c r="A39" s="36" t="s">
        <v>122</v>
      </c>
      <c r="B39" s="46"/>
      <c r="C39" s="46"/>
      <c r="D39" s="46"/>
      <c r="E39" s="46"/>
    </row>
    <row r="40" s="23" customFormat="true" ht="3.6" hidden="false" customHeight="true" outlineLevel="0" collapsed="false"/>
    <row r="41" s="23" customFormat="true" ht="76.5" hidden="false" customHeight="false" outlineLevel="0" collapsed="false">
      <c r="A41" s="127" t="s">
        <v>123</v>
      </c>
      <c r="B41" s="136" t="s">
        <v>124</v>
      </c>
      <c r="C41" s="127" t="s">
        <v>125</v>
      </c>
      <c r="D41" s="137" t="s">
        <v>126</v>
      </c>
    </row>
    <row r="42" customFormat="false" ht="12.75" hidden="false" customHeight="false" outlineLevel="0" collapsed="false">
      <c r="A42" s="138" t="n">
        <v>0</v>
      </c>
      <c r="B42" s="139" t="n">
        <v>0</v>
      </c>
      <c r="C42" s="140" t="n">
        <f aca="false">A42*B42</f>
        <v>0</v>
      </c>
      <c r="D42" s="141" t="n">
        <f aca="false">C42*10</f>
        <v>0</v>
      </c>
      <c r="E42" s="23"/>
    </row>
    <row r="43" s="23" customFormat="true" ht="12.75" hidden="false" customHeight="false" outlineLevel="0" collapsed="false">
      <c r="A43" s="142" t="s">
        <v>127</v>
      </c>
    </row>
    <row r="44" s="23" customFormat="true" ht="3.6" hidden="false" customHeight="true" outlineLevel="0" collapsed="false"/>
    <row r="45" s="23" customFormat="true" ht="12.75" hidden="false" customHeight="false" outlineLevel="0" collapsed="false">
      <c r="A45" s="36" t="s">
        <v>128</v>
      </c>
      <c r="B45" s="46"/>
      <c r="C45" s="46"/>
      <c r="D45" s="46"/>
      <c r="E45" s="46"/>
    </row>
    <row r="46" s="23" customFormat="true" ht="3.6" hidden="false" customHeight="true" outlineLevel="0" collapsed="false"/>
    <row r="47" s="23" customFormat="true" ht="39" hidden="false" customHeight="true" outlineLevel="0" collapsed="false">
      <c r="A47" s="127" t="s">
        <v>129</v>
      </c>
      <c r="B47" s="127" t="s">
        <v>123</v>
      </c>
      <c r="C47" s="127" t="s">
        <v>130</v>
      </c>
    </row>
    <row r="48" customFormat="false" ht="12.75" hidden="false" customHeight="false" outlineLevel="0" collapsed="false">
      <c r="A48" s="138" t="n">
        <v>0</v>
      </c>
      <c r="B48" s="138" t="n">
        <v>0</v>
      </c>
      <c r="C48" s="143" t="e">
        <f aca="false">B48/A48</f>
        <v>#DIV/0!</v>
      </c>
      <c r="D48" s="23"/>
      <c r="E48" s="23"/>
    </row>
    <row r="49" s="23" customFormat="true" ht="3.6" hidden="false" customHeight="true" outlineLevel="0" collapsed="false"/>
    <row r="50" s="23" customFormat="true" ht="12.75" hidden="false" customHeight="false" outlineLevel="0" collapsed="false"/>
    <row r="51" s="23" customFormat="true" ht="3.6" hidden="false" customHeight="true" outlineLevel="0" collapsed="false"/>
    <row r="52" s="23" customFormat="true" ht="18" hidden="false" customHeight="false" outlineLevel="0" collapsed="false">
      <c r="A52" s="144" t="s">
        <v>131</v>
      </c>
      <c r="B52" s="144"/>
      <c r="C52" s="144"/>
      <c r="D52" s="144"/>
      <c r="E52" s="144"/>
    </row>
    <row r="53" s="23" customFormat="true" ht="12.75" hidden="false" customHeight="false" outlineLevel="0" collapsed="false">
      <c r="A53" s="145" t="s">
        <v>132</v>
      </c>
      <c r="B53" s="146"/>
      <c r="C53" s="147"/>
      <c r="D53" s="148"/>
    </row>
    <row r="54" s="23" customFormat="true" ht="12.75" hidden="false" customHeight="false" outlineLevel="0" collapsed="false">
      <c r="A54" s="147"/>
      <c r="B54" s="149" t="s">
        <v>133</v>
      </c>
      <c r="C54" s="147"/>
      <c r="E54" s="150" t="s">
        <v>133</v>
      </c>
    </row>
    <row r="55" s="23" customFormat="true" ht="22.5" hidden="false" customHeight="true" outlineLevel="0" collapsed="false">
      <c r="A55" s="151" t="s">
        <v>134</v>
      </c>
      <c r="B55" s="151"/>
      <c r="C55" s="151" t="s">
        <v>135</v>
      </c>
      <c r="D55" s="151"/>
      <c r="E55" s="151"/>
    </row>
    <row r="56" s="23" customFormat="true" ht="22.5" hidden="false" customHeight="true" outlineLevel="0" collapsed="false">
      <c r="A56" s="152" t="s">
        <v>136</v>
      </c>
      <c r="B56" s="152"/>
      <c r="C56" s="153"/>
      <c r="E56" s="154"/>
    </row>
    <row r="57" customFormat="false" ht="38.25" hidden="false" customHeight="true" outlineLevel="0" collapsed="false">
      <c r="A57" s="155" t="s">
        <v>137</v>
      </c>
      <c r="B57" s="156"/>
      <c r="C57" s="157" t="s">
        <v>138</v>
      </c>
      <c r="D57" s="157"/>
      <c r="E57" s="158" t="n">
        <f aca="false">D42</f>
        <v>0</v>
      </c>
    </row>
    <row r="58" customFormat="false" ht="62.25" hidden="false" customHeight="true" outlineLevel="0" collapsed="false">
      <c r="A58" s="159" t="s">
        <v>139</v>
      </c>
      <c r="B58" s="156"/>
      <c r="C58" s="160" t="s">
        <v>140</v>
      </c>
      <c r="D58" s="160"/>
      <c r="E58" s="156"/>
      <c r="H58" s="161"/>
      <c r="I58" s="161"/>
      <c r="J58" s="161"/>
      <c r="K58" s="161"/>
      <c r="L58" s="161"/>
      <c r="M58" s="161"/>
      <c r="N58" s="161"/>
      <c r="O58" s="161"/>
    </row>
    <row r="59" customFormat="false" ht="53.25" hidden="false" customHeight="true" outlineLevel="0" collapsed="false">
      <c r="A59" s="155" t="s">
        <v>141</v>
      </c>
      <c r="B59" s="156"/>
      <c r="C59" s="160" t="s">
        <v>142</v>
      </c>
      <c r="D59" s="160"/>
      <c r="E59" s="156"/>
      <c r="H59" s="162"/>
      <c r="I59" s="162"/>
      <c r="J59" s="162"/>
      <c r="K59" s="162"/>
      <c r="L59" s="162"/>
      <c r="M59" s="162"/>
      <c r="N59" s="162"/>
      <c r="O59" s="162"/>
    </row>
    <row r="60" customFormat="false" ht="22.5" hidden="false" customHeight="true" outlineLevel="0" collapsed="false">
      <c r="A60" s="47"/>
      <c r="B60" s="163"/>
      <c r="C60" s="164" t="s">
        <v>143</v>
      </c>
      <c r="D60" s="164"/>
      <c r="E60" s="165" t="n">
        <f aca="false">B61-E57-E58-E59</f>
        <v>0</v>
      </c>
      <c r="H60" s="162"/>
      <c r="I60" s="162"/>
      <c r="J60" s="162"/>
      <c r="K60" s="162"/>
      <c r="L60" s="162"/>
      <c r="M60" s="162"/>
      <c r="N60" s="162"/>
      <c r="O60" s="162"/>
    </row>
    <row r="61" customFormat="false" ht="30.75" hidden="false" customHeight="true" outlineLevel="0" collapsed="false">
      <c r="A61" s="166" t="s">
        <v>144</v>
      </c>
      <c r="B61" s="167" t="n">
        <f aca="false">SUM(B57:B60)</f>
        <v>0</v>
      </c>
      <c r="C61" s="168" t="s">
        <v>145</v>
      </c>
      <c r="D61" s="168"/>
      <c r="E61" s="167" t="n">
        <f aca="false">E57+E58+E59+E60</f>
        <v>0</v>
      </c>
      <c r="H61" s="162"/>
      <c r="I61" s="162"/>
      <c r="J61" s="162"/>
      <c r="K61" s="162"/>
      <c r="L61" s="162"/>
      <c r="M61" s="162"/>
      <c r="N61" s="162"/>
      <c r="O61" s="162"/>
    </row>
    <row r="62" s="23" customFormat="true" ht="3.6" hidden="false" customHeight="true" outlineLevel="0" collapsed="false"/>
    <row r="63" s="23" customFormat="true" ht="29.25" hidden="false" customHeight="true" outlineLevel="0" collapsed="false">
      <c r="A63" s="169" t="s">
        <v>146</v>
      </c>
      <c r="B63" s="169"/>
      <c r="C63" s="169"/>
      <c r="D63" s="170" t="n">
        <f aca="false">B58+B59-E57</f>
        <v>0</v>
      </c>
      <c r="E63" s="171"/>
      <c r="H63" s="172"/>
      <c r="I63" s="172"/>
      <c r="J63" s="172"/>
      <c r="K63" s="172"/>
      <c r="L63" s="172"/>
      <c r="M63" s="172"/>
      <c r="N63" s="172"/>
    </row>
    <row r="64" s="23" customFormat="true" ht="29.25" hidden="false" customHeight="true" outlineLevel="0" collapsed="false">
      <c r="A64" s="169" t="s">
        <v>147</v>
      </c>
      <c r="B64" s="169"/>
      <c r="C64" s="169"/>
      <c r="D64" s="170" t="n">
        <f aca="false">_xlfn.IFS(E60&lt;(D63*50%)+1,E60,E60&gt;(D63*50%),50000)</f>
        <v>0</v>
      </c>
      <c r="E64" s="173" t="str">
        <f aca="false">IF(E60&lt;50001,"Plafond respecté","Plafond dépassé")</f>
        <v>Plafond respecté</v>
      </c>
      <c r="H64" s="172"/>
      <c r="I64" s="172"/>
      <c r="J64" s="172"/>
      <c r="K64" s="172"/>
      <c r="L64" s="172"/>
      <c r="M64" s="172"/>
      <c r="N64" s="172"/>
    </row>
    <row r="65" s="23" customFormat="true" ht="29.25" hidden="false" customHeight="true" outlineLevel="0" collapsed="false">
      <c r="A65" s="169" t="s">
        <v>148</v>
      </c>
      <c r="B65" s="169"/>
      <c r="C65" s="169"/>
      <c r="D65" s="170" t="n">
        <f aca="false">E58+E60</f>
        <v>0</v>
      </c>
      <c r="E65" s="173" t="str">
        <f aca="false">IF(D65&lt;(D63+1),"Plafond respecté","Plafond dépassé")</f>
        <v>Plafond respecté</v>
      </c>
    </row>
    <row r="66" customFormat="false" ht="22.5" hidden="false" customHeight="true" outlineLevel="0" collapsed="false">
      <c r="A66" s="174"/>
      <c r="D66" s="175"/>
      <c r="H66" s="176"/>
    </row>
    <row r="68" customFormat="false" ht="3.6" hidden="false" customHeight="true" outlineLevel="0" collapsed="false"/>
    <row r="69" s="177" customFormat="true" ht="12.75" hidden="false" customHeight="false" outlineLevel="0" collapsed="false">
      <c r="A69" s="30"/>
      <c r="B69" s="30"/>
      <c r="C69" s="30"/>
      <c r="D69" s="30"/>
      <c r="E69" s="30"/>
    </row>
    <row r="70" s="177" customFormat="true" ht="3.6" hidden="false" customHeight="true" outlineLevel="0" collapsed="false">
      <c r="A70" s="30"/>
      <c r="B70" s="30"/>
      <c r="C70" s="30"/>
      <c r="D70" s="30"/>
      <c r="E70" s="30"/>
    </row>
    <row r="71" s="177" customFormat="true" ht="13.5" hidden="false" customHeight="true" outlineLevel="0" collapsed="false">
      <c r="A71" s="30"/>
      <c r="B71" s="30"/>
      <c r="C71" s="30"/>
      <c r="D71" s="30"/>
      <c r="E71" s="30"/>
    </row>
    <row r="72" s="177" customFormat="true" ht="3.6" hidden="false" customHeight="true" outlineLevel="0" collapsed="false">
      <c r="A72" s="30"/>
      <c r="B72" s="30"/>
      <c r="C72" s="30"/>
      <c r="D72" s="30"/>
      <c r="E72" s="30"/>
    </row>
  </sheetData>
  <sheetProtection algorithmName="SHA-512" hashValue="wZLlmczG8JgiDnp/8tZkYRvOMLeDbNWCAGI/KA+no7YLUN5FTHRLMSkzJKWjuIV11t9UOZHfPjHUFgacATvAaw==" saltValue="LMEImuLIO3wAdyi79+qbJg==" spinCount="100000" sheet="true" objects="true" scenarios="true"/>
  <mergeCells count="24">
    <mergeCell ref="C2:E2"/>
    <mergeCell ref="C3:E3"/>
    <mergeCell ref="B5:E5"/>
    <mergeCell ref="A9:E9"/>
    <mergeCell ref="A10:E10"/>
    <mergeCell ref="B14:E14"/>
    <mergeCell ref="B15:E15"/>
    <mergeCell ref="B16:E16"/>
    <mergeCell ref="A20:C20"/>
    <mergeCell ref="A21:C21"/>
    <mergeCell ref="A26:E26"/>
    <mergeCell ref="A27:E27"/>
    <mergeCell ref="A52:E52"/>
    <mergeCell ref="A55:B55"/>
    <mergeCell ref="C55:E55"/>
    <mergeCell ref="A56:B56"/>
    <mergeCell ref="C57:D57"/>
    <mergeCell ref="C58:D58"/>
    <mergeCell ref="C59:D59"/>
    <mergeCell ref="C60:D60"/>
    <mergeCell ref="C61:D61"/>
    <mergeCell ref="A63:C63"/>
    <mergeCell ref="A64:C64"/>
    <mergeCell ref="A65:C65"/>
  </mergeCells>
  <conditionalFormatting sqref="E63">
    <cfRule type="containsText" priority="2" operator="containsText" aboveAverage="0" equalAverage="0" bottom="0" percent="0" rank="0" text="Plafond dépassé" dxfId="55">
      <formula>NOT(ISERROR(SEARCH("Plafond dépassé",E63)))</formula>
    </cfRule>
    <cfRule type="containsText" priority="3" operator="containsText" aboveAverage="0" equalAverage="0" bottom="0" percent="0" rank="0" text="Plafond dépassé" dxfId="56">
      <formula>NOT(ISERROR(SEARCH("Plafond dépassé",E63)))</formula>
    </cfRule>
  </conditionalFormatting>
  <conditionalFormatting sqref="E64">
    <cfRule type="containsText" priority="4" operator="containsText" aboveAverage="0" equalAverage="0" bottom="0" percent="0" rank="0" text="Plafond dépassé" dxfId="57">
      <formula>NOT(ISERROR(SEARCH("Plafond dépassé",E64)))</formula>
    </cfRule>
    <cfRule type="containsText" priority="5" operator="containsText" aboveAverage="0" equalAverage="0" bottom="0" percent="0" rank="0" text="Plafond dépassé" dxfId="58">
      <formula>NOT(ISERROR(SEARCH("Plafond dépassé",E64)))</formula>
    </cfRule>
    <cfRule type="containsText" priority="6" operator="containsText" aboveAverage="0" equalAverage="0" bottom="0" percent="0" rank="0" text="Plafond dépassé" dxfId="59">
      <formula>NOT(ISERROR(SEARCH("Plafond dépassé",E64)))</formula>
    </cfRule>
    <cfRule type="containsText" priority="7" operator="containsText" aboveAverage="0" equalAverage="0" bottom="0" percent="0" rank="0" text="Plafond dépassé" dxfId="60">
      <formula>NOT(ISERROR(SEARCH("Plafond dépassé",E64)))</formula>
    </cfRule>
  </conditionalFormatting>
  <conditionalFormatting sqref="E60">
    <cfRule type="cellIs" priority="8" operator="greaterThan" aboveAverage="0" equalAverage="0" bottom="0" percent="0" rank="0" text="" dxfId="61">
      <formula>50000</formula>
    </cfRule>
  </conditionalFormatting>
  <conditionalFormatting sqref="E65">
    <cfRule type="containsText" priority="9" operator="containsText" aboveAverage="0" equalAverage="0" bottom="0" percent="0" rank="0" text="Plafond dépassé" dxfId="62">
      <formula>NOT(ISERROR(SEARCH("Plafond dépassé",E65)))</formula>
    </cfRule>
    <cfRule type="containsText" priority="10" operator="containsText" aboveAverage="0" equalAverage="0" bottom="0" percent="0" rank="0" text="Plafond dépassé" dxfId="63">
      <formula>NOT(ISERROR(SEARCH("Plafond dépassé",E65)))</formula>
    </cfRule>
    <cfRule type="containsText" priority="11" operator="containsText" aboveAverage="0" equalAverage="0" bottom="0" percent="0" rank="0" text="Plafond dépassé" dxfId="64">
      <formula>NOT(ISERROR(SEARCH("Plafond dépassé",E65)))</formula>
    </cfRule>
    <cfRule type="containsText" priority="12" operator="containsText" aboveAverage="0" equalAverage="0" bottom="0" percent="0" rank="0" text="Plafond dépassé" dxfId="65">
      <formula>NOT(ISERROR(SEARCH("Plafond dépassé",E65)))</formula>
    </cfRule>
  </conditionalFormatting>
  <conditionalFormatting sqref="A42">
    <cfRule type="cellIs" priority="13" operator="equal" aboveAverage="0" equalAverage="0" bottom="0" percent="0" rank="0" text="" dxfId="66">
      <formula>0</formula>
    </cfRule>
  </conditionalFormatting>
  <conditionalFormatting sqref="B42">
    <cfRule type="cellIs" priority="14" operator="equal" aboveAverage="0" equalAverage="0" bottom="0" percent="0" rank="0" text="" dxfId="67">
      <formula>0</formula>
    </cfRule>
  </conditionalFormatting>
  <conditionalFormatting sqref="A48">
    <cfRule type="cellIs" priority="15" operator="equal" aboveAverage="0" equalAverage="0" bottom="0" percent="0" rank="0" text="" dxfId="68">
      <formula>0</formula>
    </cfRule>
  </conditionalFormatting>
  <conditionalFormatting sqref="B48">
    <cfRule type="cellIs" priority="16" operator="equal" aboveAverage="0" equalAverage="0" bottom="0" percent="0" rank="0" text="" dxfId="69">
      <formula>0</formula>
    </cfRule>
  </conditionalFormatting>
  <conditionalFormatting sqref="B57:B59">
    <cfRule type="expression" priority="17" aboveAverage="0" equalAverage="0" bottom="0" percent="0" rank="0" text="" dxfId="70">
      <formula>LEN(TRIM(B57))=0</formula>
    </cfRule>
  </conditionalFormatting>
  <conditionalFormatting sqref="E58">
    <cfRule type="expression" priority="18" aboveAverage="0" equalAverage="0" bottom="0" percent="0" rank="0" text="" dxfId="71">
      <formula>LEN(TRIM(E58))=0</formula>
    </cfRule>
  </conditionalFormatting>
  <conditionalFormatting sqref="E59">
    <cfRule type="expression" priority="19" aboveAverage="0" equalAverage="0" bottom="0" percent="0" rank="0" text="" dxfId="72">
      <formula>LEN(TRIM(E59))=0</formula>
    </cfRule>
  </conditionalFormatting>
  <printOptions headings="false" gridLines="false" gridLinesSet="true" horizontalCentered="false" verticalCentered="false"/>
  <pageMargins left="0.7" right="0.7" top="0.470138888888889" bottom="0.509722222222222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64"/>
  <sheetViews>
    <sheetView showFormulas="false" showGridLines="fals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D7" activeCellId="0" sqref="D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0" width="26.29"/>
    <col collapsed="false" customWidth="true" hidden="false" outlineLevel="0" max="5" min="2" style="30" width="15.71"/>
    <col collapsed="false" customWidth="false" hidden="false" outlineLevel="0" max="1024" min="6" style="30" width="11.42"/>
  </cols>
  <sheetData>
    <row r="1" s="23" customFormat="true" ht="12.75" hidden="false" customHeight="false" outlineLevel="0" collapsed="false">
      <c r="A1" s="22"/>
    </row>
    <row r="2" s="23" customFormat="true" ht="32.25" hidden="false" customHeight="true" outlineLevel="0" collapsed="false">
      <c r="A2" s="22"/>
      <c r="C2" s="24" t="s">
        <v>108</v>
      </c>
      <c r="D2" s="24"/>
      <c r="E2" s="24"/>
    </row>
    <row r="3" s="23" customFormat="true" ht="15.75" hidden="false" customHeight="true" outlineLevel="0" collapsed="false">
      <c r="A3" s="22"/>
      <c r="C3" s="25" t="s">
        <v>109</v>
      </c>
      <c r="D3" s="25"/>
      <c r="E3" s="25"/>
    </row>
    <row r="4" s="23" customFormat="true" ht="15.75" hidden="false" customHeight="false" outlineLevel="0" collapsed="false">
      <c r="A4" s="22"/>
      <c r="C4" s="26"/>
      <c r="D4" s="26"/>
      <c r="E4" s="26"/>
    </row>
    <row r="5" s="47" customFormat="true" ht="28.5" hidden="false" customHeight="true" outlineLevel="0" collapsed="false">
      <c r="A5" s="56" t="s">
        <v>7</v>
      </c>
      <c r="B5" s="113" t="n">
        <f aca="false">'I-Identité porteur-exploitant'!B5:D5</f>
        <v>0</v>
      </c>
      <c r="C5" s="113"/>
      <c r="D5" s="113"/>
      <c r="E5" s="113"/>
      <c r="F5" s="114"/>
    </row>
    <row r="6" s="47" customFormat="true" ht="3.75" hidden="false" customHeight="true" outlineLevel="0" collapsed="false"/>
    <row r="7" s="22" customFormat="true" ht="15.75" hidden="false" customHeight="true" outlineLevel="0" collapsed="false">
      <c r="A7" s="27" t="s">
        <v>9</v>
      </c>
      <c r="B7" s="178"/>
      <c r="C7" s="58"/>
      <c r="D7" s="58"/>
      <c r="E7" s="115"/>
      <c r="F7" s="115"/>
    </row>
    <row r="8" s="47" customFormat="true" ht="3.75" hidden="false" customHeight="true" outlineLevel="0" collapsed="false"/>
    <row r="9" s="117" customFormat="true" ht="27.75" hidden="false" customHeight="true" outlineLevel="0" collapsed="false">
      <c r="A9" s="179" t="s">
        <v>149</v>
      </c>
      <c r="B9" s="179"/>
      <c r="C9" s="179"/>
      <c r="D9" s="179"/>
      <c r="E9" s="179"/>
      <c r="H9" s="180"/>
      <c r="I9" s="180"/>
      <c r="J9" s="180"/>
    </row>
    <row r="10" s="23" customFormat="true" ht="15.75" hidden="false" customHeight="true" outlineLevel="0" collapsed="false">
      <c r="A10" s="118" t="s">
        <v>111</v>
      </c>
      <c r="B10" s="118"/>
      <c r="C10" s="118"/>
      <c r="D10" s="118"/>
      <c r="E10" s="118"/>
    </row>
    <row r="11" s="23" customFormat="true" ht="3.6" hidden="false" customHeight="true" outlineLevel="0" collapsed="false"/>
    <row r="12" s="23" customFormat="true" ht="13.5" hidden="false" customHeight="false" outlineLevel="0" collapsed="false">
      <c r="A12" s="36" t="s">
        <v>29</v>
      </c>
      <c r="B12" s="46"/>
      <c r="C12" s="46"/>
      <c r="D12" s="46"/>
      <c r="E12" s="46"/>
      <c r="G12" s="111"/>
    </row>
    <row r="13" s="23" customFormat="true" ht="3.6" hidden="false" customHeight="true" outlineLevel="0" collapsed="false"/>
    <row r="14" s="23" customFormat="true" ht="12.75" hidden="false" customHeight="false" outlineLevel="0" collapsed="false">
      <c r="A14" s="39" t="s">
        <v>30</v>
      </c>
      <c r="B14" s="51" t="n">
        <f aca="false">'I-Identité porteur-exploitant'!B52:D52</f>
        <v>0</v>
      </c>
      <c r="C14" s="51"/>
      <c r="D14" s="51"/>
      <c r="E14" s="51"/>
    </row>
    <row r="15" s="23" customFormat="true" ht="12.75" hidden="false" customHeight="false" outlineLevel="0" collapsed="false">
      <c r="A15" s="39" t="s">
        <v>31</v>
      </c>
      <c r="B15" s="51" t="n">
        <f aca="false">'I-Identité porteur-exploitant'!B53:D53</f>
        <v>0</v>
      </c>
      <c r="C15" s="51"/>
      <c r="D15" s="51"/>
      <c r="E15" s="51"/>
    </row>
    <row r="16" s="23" customFormat="true" ht="12.75" hidden="false" customHeight="false" outlineLevel="0" collapsed="false">
      <c r="A16" s="39" t="s">
        <v>24</v>
      </c>
      <c r="B16" s="181" t="str">
        <f aca="false">CONCATENATE('I-Identité porteur-exploitant'!B54:D54," ",'I-Identité porteur-exploitant'!B55," ",'I-Identité porteur-exploitant'!D55)</f>
        <v>  </v>
      </c>
      <c r="C16" s="181"/>
      <c r="D16" s="181"/>
      <c r="E16" s="181"/>
    </row>
    <row r="17" s="23" customFormat="true" ht="3.6" hidden="false" customHeight="true" outlineLevel="0" collapsed="false"/>
    <row r="18" s="23" customFormat="true" ht="3.6" hidden="false" customHeight="true" outlineLevel="0" collapsed="false"/>
    <row r="19" s="23" customFormat="true" ht="12.75" hidden="false" customHeight="false" outlineLevel="0" collapsed="false">
      <c r="A19" s="36" t="s">
        <v>150</v>
      </c>
      <c r="B19" s="46"/>
      <c r="C19" s="46"/>
      <c r="D19" s="46"/>
      <c r="E19" s="46"/>
    </row>
    <row r="20" s="23" customFormat="true" ht="12.75" hidden="false" customHeight="false" outlineLevel="0" collapsed="false">
      <c r="A20" s="120" t="s">
        <v>113</v>
      </c>
      <c r="B20" s="120"/>
      <c r="C20" s="120"/>
      <c r="D20" s="121" t="s">
        <v>33</v>
      </c>
      <c r="E20" s="121"/>
    </row>
    <row r="21" s="23" customFormat="true" ht="12.75" hidden="false" customHeight="false" outlineLevel="0" collapsed="false">
      <c r="A21" s="119" t="n">
        <f aca="false">'I-Identité porteur-exploitant'!B13</f>
        <v>0</v>
      </c>
      <c r="B21" s="119"/>
      <c r="C21" s="119"/>
      <c r="D21" s="122" t="n">
        <f aca="false">'I-Identité porteur-exploitant'!D13</f>
        <v>0</v>
      </c>
      <c r="E21" s="121"/>
    </row>
    <row r="22" s="23" customFormat="true" ht="3.6" hidden="false" customHeight="true" outlineLevel="0" collapsed="false"/>
    <row r="23" s="23" customFormat="true" ht="12.75" hidden="false" customHeight="false" outlineLevel="0" collapsed="false">
      <c r="A23" s="36" t="s">
        <v>114</v>
      </c>
      <c r="B23" s="46"/>
      <c r="C23" s="46"/>
      <c r="D23" s="46"/>
      <c r="E23" s="46"/>
    </row>
    <row r="24" s="23" customFormat="true" ht="3.6" hidden="false" customHeight="true" outlineLevel="0" collapsed="false"/>
    <row r="25" s="23" customFormat="true" ht="12.75" hidden="false" customHeight="true" outlineLevel="0" collapsed="false">
      <c r="A25" s="182" t="s">
        <v>151</v>
      </c>
      <c r="B25" s="183"/>
      <c r="C25" s="183"/>
      <c r="D25" s="183"/>
      <c r="E25" s="183"/>
    </row>
    <row r="26" s="117" customFormat="true" ht="33" hidden="false" customHeight="true" outlineLevel="0" collapsed="false">
      <c r="A26" s="184" t="s">
        <v>152</v>
      </c>
      <c r="B26" s="184"/>
      <c r="C26" s="184"/>
      <c r="D26" s="184"/>
      <c r="E26" s="184"/>
    </row>
    <row r="27" s="117" customFormat="true" ht="24" hidden="false" customHeight="true" outlineLevel="0" collapsed="false">
      <c r="A27" s="184" t="s">
        <v>153</v>
      </c>
      <c r="B27" s="184"/>
      <c r="C27" s="184"/>
      <c r="D27" s="184"/>
      <c r="E27" s="184"/>
      <c r="H27" s="125"/>
      <c r="I27" s="125"/>
      <c r="J27" s="125"/>
      <c r="K27" s="125"/>
      <c r="L27" s="125"/>
      <c r="M27" s="125"/>
      <c r="N27" s="125"/>
    </row>
    <row r="28" s="23" customFormat="true" ht="3.6" hidden="false" customHeight="true" outlineLevel="0" collapsed="false"/>
    <row r="29" s="23" customFormat="true" ht="12.75" hidden="false" customHeight="false" outlineLevel="0" collapsed="false">
      <c r="A29" s="36" t="s">
        <v>118</v>
      </c>
      <c r="B29" s="46"/>
      <c r="C29" s="46"/>
      <c r="D29" s="46"/>
      <c r="E29" s="46"/>
    </row>
    <row r="30" s="23" customFormat="true" ht="3.6" hidden="false" customHeight="true" outlineLevel="0" collapsed="false"/>
    <row r="31" s="117" customFormat="true" ht="25.5" hidden="false" customHeight="false" outlineLevel="0" collapsed="false">
      <c r="A31" s="126"/>
      <c r="B31" s="127" t="s">
        <v>154</v>
      </c>
      <c r="C31" s="136" t="s">
        <v>155</v>
      </c>
      <c r="D31" s="128"/>
      <c r="E31" s="128"/>
    </row>
    <row r="32" customFormat="false" ht="12.75" hidden="false" customHeight="false" outlineLevel="0" collapsed="false">
      <c r="A32" s="129" t="s">
        <v>119</v>
      </c>
      <c r="B32" s="105"/>
      <c r="C32" s="105"/>
      <c r="D32" s="131"/>
      <c r="E32" s="185"/>
    </row>
    <row r="33" s="23" customFormat="true" ht="3.6" hidden="false" customHeight="true" outlineLevel="0" collapsed="false">
      <c r="E33" s="131"/>
      <c r="F33" s="131"/>
    </row>
    <row r="34" s="23" customFormat="true" ht="12.75" hidden="false" customHeight="false" outlineLevel="0" collapsed="false">
      <c r="A34" s="36" t="s">
        <v>120</v>
      </c>
      <c r="B34" s="46"/>
      <c r="C34" s="46"/>
      <c r="D34" s="46"/>
      <c r="E34" s="46"/>
    </row>
    <row r="35" s="23" customFormat="true" ht="3.6" hidden="false" customHeight="true" outlineLevel="0" collapsed="false">
      <c r="E35" s="131"/>
      <c r="F35" s="131"/>
    </row>
    <row r="36" s="23" customFormat="true" ht="12.75" hidden="false" customHeight="false" outlineLevel="0" collapsed="false">
      <c r="A36" s="39" t="s">
        <v>17</v>
      </c>
      <c r="B36" s="132" t="s">
        <v>121</v>
      </c>
    </row>
    <row r="37" s="188" customFormat="true" ht="25.5" hidden="false" customHeight="false" outlineLevel="0" collapsed="false">
      <c r="A37" s="186" t="s">
        <v>156</v>
      </c>
      <c r="B37" s="187" t="e">
        <f aca="false">EDATE(A37,12)</f>
        <v>#VALUE!</v>
      </c>
      <c r="C37" s="135"/>
      <c r="D37" s="135"/>
      <c r="E37" s="135"/>
    </row>
    <row r="38" s="23" customFormat="true" ht="3.6" hidden="false" customHeight="true" outlineLevel="0" collapsed="false"/>
    <row r="39" s="23" customFormat="true" ht="27.75" hidden="false" customHeight="true" outlineLevel="0" collapsed="false">
      <c r="A39" s="179" t="s">
        <v>157</v>
      </c>
      <c r="B39" s="179"/>
      <c r="C39" s="179"/>
      <c r="D39" s="179"/>
      <c r="E39" s="179"/>
    </row>
    <row r="40" s="23" customFormat="true" ht="3.6" hidden="false" customHeight="true" outlineLevel="0" collapsed="false"/>
    <row r="41" s="23" customFormat="true" ht="12.75" hidden="false" customHeight="false" outlineLevel="0" collapsed="false">
      <c r="A41" s="145" t="s">
        <v>132</v>
      </c>
      <c r="B41" s="146"/>
      <c r="C41" s="147"/>
      <c r="D41" s="148"/>
    </row>
    <row r="42" s="23" customFormat="true" ht="3.6" hidden="false" customHeight="true" outlineLevel="0" collapsed="false">
      <c r="A42" s="145"/>
      <c r="B42" s="146"/>
      <c r="C42" s="147"/>
      <c r="D42" s="148"/>
    </row>
    <row r="43" customFormat="false" ht="39" hidden="false" customHeight="true" outlineLevel="0" collapsed="false">
      <c r="A43" s="127" t="s">
        <v>158</v>
      </c>
      <c r="B43" s="189"/>
      <c r="C43" s="127" t="s">
        <v>159</v>
      </c>
      <c r="D43" s="140"/>
      <c r="E43" s="23"/>
    </row>
    <row r="44" s="23" customFormat="true" ht="3.6" hidden="false" customHeight="true" outlineLevel="0" collapsed="false"/>
    <row r="45" s="23" customFormat="true" ht="18" hidden="false" customHeight="false" outlineLevel="0" collapsed="false">
      <c r="A45" s="144" t="s">
        <v>131</v>
      </c>
      <c r="B45" s="144"/>
      <c r="C45" s="144"/>
      <c r="D45" s="144"/>
      <c r="E45" s="144"/>
      <c r="G45" s="111"/>
    </row>
    <row r="46" s="23" customFormat="true" ht="12.75" hidden="false" customHeight="false" outlineLevel="0" collapsed="false">
      <c r="A46" s="145" t="s">
        <v>132</v>
      </c>
      <c r="B46" s="146"/>
      <c r="C46" s="147"/>
      <c r="D46" s="148"/>
    </row>
    <row r="47" s="23" customFormat="true" ht="12.75" hidden="false" customHeight="false" outlineLevel="0" collapsed="false">
      <c r="A47" s="147"/>
      <c r="B47" s="149" t="s">
        <v>133</v>
      </c>
      <c r="C47" s="147"/>
      <c r="E47" s="150" t="s">
        <v>133</v>
      </c>
    </row>
    <row r="48" s="23" customFormat="true" ht="22.5" hidden="false" customHeight="true" outlineLevel="0" collapsed="false">
      <c r="A48" s="151" t="s">
        <v>134</v>
      </c>
      <c r="B48" s="151"/>
      <c r="C48" s="151" t="s">
        <v>135</v>
      </c>
      <c r="D48" s="151"/>
      <c r="E48" s="151"/>
      <c r="G48" s="190"/>
    </row>
    <row r="49" s="23" customFormat="true" ht="3.6" hidden="false" customHeight="true" outlineLevel="0" collapsed="false">
      <c r="A49" s="152"/>
      <c r="B49" s="152"/>
      <c r="C49" s="153"/>
      <c r="E49" s="154"/>
      <c r="G49" s="191"/>
    </row>
    <row r="50" customFormat="false" ht="60.75" hidden="false" customHeight="true" outlineLevel="0" collapsed="false">
      <c r="A50" s="155" t="s">
        <v>160</v>
      </c>
      <c r="B50" s="189"/>
      <c r="C50" s="160" t="s">
        <v>161</v>
      </c>
      <c r="D50" s="160"/>
      <c r="E50" s="189"/>
      <c r="G50" s="192"/>
    </row>
    <row r="51" customFormat="false" ht="62.25" hidden="false" customHeight="true" outlineLevel="0" collapsed="false">
      <c r="A51" s="159" t="s">
        <v>162</v>
      </c>
      <c r="B51" s="189"/>
      <c r="C51" s="160" t="s">
        <v>163</v>
      </c>
      <c r="D51" s="160"/>
      <c r="E51" s="189"/>
      <c r="H51" s="161"/>
      <c r="I51" s="161"/>
      <c r="J51" s="161"/>
      <c r="K51" s="161"/>
      <c r="L51" s="161"/>
      <c r="M51" s="161"/>
      <c r="N51" s="161"/>
    </row>
    <row r="52" customFormat="false" ht="22.5" hidden="false" customHeight="true" outlineLevel="0" collapsed="false">
      <c r="A52" s="47"/>
      <c r="B52" s="163"/>
      <c r="C52" s="164" t="s">
        <v>164</v>
      </c>
      <c r="D52" s="164"/>
      <c r="E52" s="165" t="n">
        <f aca="false">B53-E50-E51</f>
        <v>0</v>
      </c>
    </row>
    <row r="53" customFormat="false" ht="30.75" hidden="false" customHeight="true" outlineLevel="0" collapsed="false">
      <c r="A53" s="166" t="s">
        <v>144</v>
      </c>
      <c r="B53" s="167" t="n">
        <f aca="false">SUM(B50:B52)</f>
        <v>0</v>
      </c>
      <c r="C53" s="168" t="s">
        <v>145</v>
      </c>
      <c r="D53" s="168"/>
      <c r="E53" s="167" t="n">
        <f aca="false">E50+E51+E52</f>
        <v>0</v>
      </c>
    </row>
    <row r="54" s="23" customFormat="true" ht="3.6" hidden="false" customHeight="true" outlineLevel="0" collapsed="false"/>
    <row r="55" s="23" customFormat="true" ht="29.25" hidden="false" customHeight="true" outlineLevel="0" collapsed="false">
      <c r="A55" s="169" t="s">
        <v>165</v>
      </c>
      <c r="B55" s="169"/>
      <c r="C55" s="169"/>
      <c r="D55" s="170" t="n">
        <f aca="false">B50+B51</f>
        <v>0</v>
      </c>
      <c r="E55" s="171"/>
      <c r="H55" s="193"/>
      <c r="I55" s="172"/>
      <c r="J55" s="172"/>
      <c r="K55" s="172"/>
      <c r="L55" s="172"/>
      <c r="M55" s="172"/>
    </row>
    <row r="56" s="23" customFormat="true" ht="29.25" hidden="false" customHeight="true" outlineLevel="0" collapsed="false">
      <c r="A56" s="169" t="s">
        <v>166</v>
      </c>
      <c r="B56" s="169"/>
      <c r="C56" s="169"/>
      <c r="D56" s="170" t="n">
        <f aca="false">_xlfn.IFS(E52&lt;(D55*50%)+1,E52,E52&gt;(D55*50%),20000)</f>
        <v>0</v>
      </c>
      <c r="E56" s="173" t="e">
        <f aca="false">IF(E52&lt;D57+1,"Plafond respecté","Plafond dépassé")</f>
        <v>#VALUE!</v>
      </c>
      <c r="H56" s="193"/>
      <c r="I56" s="172"/>
      <c r="J56" s="172"/>
      <c r="K56" s="172"/>
      <c r="L56" s="172"/>
      <c r="M56" s="172"/>
    </row>
    <row r="57" customFormat="false" ht="29.25" hidden="false" customHeight="true" outlineLevel="0" collapsed="false">
      <c r="A57" s="169" t="s">
        <v>167</v>
      </c>
      <c r="B57" s="169"/>
      <c r="C57" s="169"/>
      <c r="D57" s="170" t="str">
        <f aca="false">_xlfn.IFS(E57="OUI",25000,E57="NON",20000,E57="OUI/NON","Choisir OUI/NON ")</f>
        <v>Choisir OUI/NON </v>
      </c>
      <c r="E57" s="194" t="s">
        <v>82</v>
      </c>
    </row>
    <row r="58" customFormat="false" ht="30" hidden="false" customHeight="true" outlineLevel="0" collapsed="false">
      <c r="A58" s="169" t="s">
        <v>168</v>
      </c>
      <c r="B58" s="169"/>
      <c r="C58" s="169"/>
      <c r="D58" s="170" t="n">
        <f aca="false">E50+E52</f>
        <v>0</v>
      </c>
      <c r="E58" s="173" t="str">
        <f aca="false">IF(D58&lt;(D55*80%+1),"Plafond respecté","Plafond dépassé")</f>
        <v>Plafond respecté</v>
      </c>
    </row>
    <row r="59" customFormat="false" ht="12.75" hidden="false" customHeight="false" outlineLevel="0" collapsed="false">
      <c r="A59" s="174"/>
      <c r="D59" s="175"/>
    </row>
    <row r="60" customFormat="false" ht="3.6" hidden="false" customHeight="true" outlineLevel="0" collapsed="false"/>
    <row r="61" s="177" customFormat="true" ht="12.75" hidden="false" customHeight="false" outlineLevel="0" collapsed="false">
      <c r="A61" s="30"/>
      <c r="B61" s="30"/>
      <c r="C61" s="30"/>
      <c r="D61" s="30"/>
      <c r="E61" s="30"/>
    </row>
    <row r="62" s="177" customFormat="true" ht="3.6" hidden="false" customHeight="true" outlineLevel="0" collapsed="false">
      <c r="A62" s="30"/>
      <c r="B62" s="30"/>
      <c r="C62" s="30"/>
      <c r="D62" s="30"/>
      <c r="E62" s="30"/>
    </row>
    <row r="63" s="177" customFormat="true" ht="13.5" hidden="false" customHeight="true" outlineLevel="0" collapsed="false">
      <c r="A63" s="30"/>
      <c r="B63" s="30"/>
      <c r="C63" s="30"/>
      <c r="D63" s="30"/>
      <c r="E63" s="30"/>
    </row>
    <row r="64" s="177" customFormat="true" ht="3.6" hidden="false" customHeight="true" outlineLevel="0" collapsed="false">
      <c r="A64" s="30"/>
      <c r="B64" s="30"/>
      <c r="C64" s="30"/>
      <c r="D64" s="30"/>
      <c r="E64" s="30"/>
    </row>
  </sheetData>
  <sheetProtection algorithmName="SHA-512" hashValue="/TkpTxZcsGre+GdoX3U27FWxYrpHlo/HRlWlZH0ryTLweD8jylkm0hBw/x/a8hHKtPb6P4DfipVr7ef4QUS1wQ==" saltValue="z52scoIbv8yd1eAw2IZTHw==" spinCount="100000" sheet="true" objects="true" scenarios="true"/>
  <mergeCells count="25">
    <mergeCell ref="C2:E2"/>
    <mergeCell ref="C3:E3"/>
    <mergeCell ref="B5:E5"/>
    <mergeCell ref="A9:E9"/>
    <mergeCell ref="A10:E10"/>
    <mergeCell ref="B14:E14"/>
    <mergeCell ref="B15:E15"/>
    <mergeCell ref="B16:E16"/>
    <mergeCell ref="A20:C20"/>
    <mergeCell ref="A21:C21"/>
    <mergeCell ref="A26:E26"/>
    <mergeCell ref="A27:E27"/>
    <mergeCell ref="A39:E39"/>
    <mergeCell ref="A45:E45"/>
    <mergeCell ref="A48:B48"/>
    <mergeCell ref="C48:E48"/>
    <mergeCell ref="A49:B49"/>
    <mergeCell ref="C50:D50"/>
    <mergeCell ref="C51:D51"/>
    <mergeCell ref="C52:D52"/>
    <mergeCell ref="C53:D53"/>
    <mergeCell ref="A55:C55"/>
    <mergeCell ref="A56:C56"/>
    <mergeCell ref="A57:C57"/>
    <mergeCell ref="A58:C58"/>
  </mergeCells>
  <conditionalFormatting sqref="E55">
    <cfRule type="containsText" priority="2" operator="containsText" aboveAverage="0" equalAverage="0" bottom="0" percent="0" rank="0" text="Plafond dépassé" dxfId="73">
      <formula>NOT(ISERROR(SEARCH("Plafond dépassé",E55)))</formula>
    </cfRule>
    <cfRule type="containsText" priority="3" operator="containsText" aboveAverage="0" equalAverage="0" bottom="0" percent="0" rank="0" text="Plafond dépassé" dxfId="74">
      <formula>NOT(ISERROR(SEARCH("Plafond dépassé",E55)))</formula>
    </cfRule>
  </conditionalFormatting>
  <conditionalFormatting sqref="E56">
    <cfRule type="containsText" priority="4" operator="containsText" aboveAverage="0" equalAverage="0" bottom="0" percent="0" rank="0" text="Plafond dépassé" dxfId="75">
      <formula>NOT(ISERROR(SEARCH("Plafond dépassé",E56)))</formula>
    </cfRule>
    <cfRule type="containsText" priority="5" operator="containsText" aboveAverage="0" equalAverage="0" bottom="0" percent="0" rank="0" text="Plafond dépassé" dxfId="76">
      <formula>NOT(ISERROR(SEARCH("Plafond dépassé",E56)))</formula>
    </cfRule>
    <cfRule type="containsText" priority="6" operator="containsText" aboveAverage="0" equalAverage="0" bottom="0" percent="0" rank="0" text="Plafond dépassé" dxfId="77">
      <formula>NOT(ISERROR(SEARCH("Plafond dépassé",E56)))</formula>
    </cfRule>
    <cfRule type="containsText" priority="7" operator="containsText" aboveAverage="0" equalAverage="0" bottom="0" percent="0" rank="0" text="Plafond dépassé" dxfId="78">
      <formula>NOT(ISERROR(SEARCH("Plafond dépassé",E56)))</formula>
    </cfRule>
  </conditionalFormatting>
  <conditionalFormatting sqref="E52">
    <cfRule type="cellIs" priority="8" operator="greaterThan" aboveAverage="0" equalAverage="0" bottom="0" percent="0" rank="0" text="" dxfId="79">
      <formula>50000</formula>
    </cfRule>
  </conditionalFormatting>
  <conditionalFormatting sqref="E58">
    <cfRule type="containsText" priority="9" operator="containsText" aboveAverage="0" equalAverage="0" bottom="0" percent="0" rank="0" text="Plafond dépassé" dxfId="80">
      <formula>NOT(ISERROR(SEARCH("Plafond dépassé",E58)))</formula>
    </cfRule>
    <cfRule type="containsText" priority="10" operator="containsText" aboveAverage="0" equalAverage="0" bottom="0" percent="0" rank="0" text="Plafond dépassé" dxfId="81">
      <formula>NOT(ISERROR(SEARCH("Plafond dépassé",E58)))</formula>
    </cfRule>
    <cfRule type="containsText" priority="11" operator="containsText" aboveAverage="0" equalAverage="0" bottom="0" percent="0" rank="0" text="Plafond dépassé" dxfId="82">
      <formula>NOT(ISERROR(SEARCH("Plafond dépassé",E58)))</formula>
    </cfRule>
    <cfRule type="containsText" priority="12" operator="containsText" aboveAverage="0" equalAverage="0" bottom="0" percent="0" rank="0" text="Plafond dépassé" dxfId="83">
      <formula>NOT(ISERROR(SEARCH("Plafond dépassé",E58)))</formula>
    </cfRule>
  </conditionalFormatting>
  <conditionalFormatting sqref="E57">
    <cfRule type="containsText" priority="13" operator="containsText" aboveAverage="0" equalAverage="0" bottom="0" percent="0" rank="0" text="OUI/NON" dxfId="84">
      <formula>NOT(ISERROR(SEARCH("OUI/NON",E57)))</formula>
    </cfRule>
  </conditionalFormatting>
  <conditionalFormatting sqref="B43">
    <cfRule type="expression" priority="14" aboveAverage="0" equalAverage="0" bottom="0" percent="0" rank="0" text="" dxfId="85">
      <formula>LEN(TRIM(B43))=0</formula>
    </cfRule>
  </conditionalFormatting>
  <conditionalFormatting sqref="B50">
    <cfRule type="expression" priority="15" aboveAverage="0" equalAverage="0" bottom="0" percent="0" rank="0" text="" dxfId="86">
      <formula>LEN(TRIM(B50))=0</formula>
    </cfRule>
  </conditionalFormatting>
  <conditionalFormatting sqref="B51">
    <cfRule type="expression" priority="16" aboveAverage="0" equalAverage="0" bottom="0" percent="0" rank="0" text="" dxfId="87">
      <formula>LEN(TRIM(B51))=0</formula>
    </cfRule>
  </conditionalFormatting>
  <conditionalFormatting sqref="E50">
    <cfRule type="expression" priority="17" aboveAverage="0" equalAverage="0" bottom="0" percent="0" rank="0" text="" dxfId="88">
      <formula>LEN(TRIM(E50))=0</formula>
    </cfRule>
  </conditionalFormatting>
  <conditionalFormatting sqref="E51">
    <cfRule type="expression" priority="18" aboveAverage="0" equalAverage="0" bottom="0" percent="0" rank="0" text="" dxfId="89">
      <formula>LEN(TRIM(E51))=0</formula>
    </cfRule>
  </conditionalFormatting>
  <conditionalFormatting sqref="B32">
    <cfRule type="expression" priority="19" aboveAverage="0" equalAverage="0" bottom="0" percent="0" rank="0" text="" dxfId="90">
      <formula>LEN(TRIM(B32))=0</formula>
    </cfRule>
  </conditionalFormatting>
  <conditionalFormatting sqref="C32">
    <cfRule type="expression" priority="20" aboveAverage="0" equalAverage="0" bottom="0" percent="0" rank="0" text="" dxfId="91">
      <formula>LEN(TRIM(C32))=0</formula>
    </cfRule>
  </conditionalFormatting>
  <dataValidations count="1">
    <dataValidation allowBlank="true" errorStyle="stop" operator="between" showDropDown="false" showErrorMessage="true" showInputMessage="true" sqref="E57" type="list">
      <formula1>"OUI/NON,OUI,NON"</formula1>
      <formula2>0</formula2>
    </dataValidation>
  </dataValidations>
  <printOptions headings="false" gridLines="false" gridLinesSet="true" horizontalCentered="false" verticalCentered="false"/>
  <pageMargins left="0.7" right="0.7" top="0.470138888888889" bottom="0.509722222222222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6" activeCellId="0" sqref="C26"/>
    </sheetView>
  </sheetViews>
  <sheetFormatPr defaultColWidth="11.43359375" defaultRowHeight="15" zeroHeight="false" outlineLevelRow="0" outlineLevelCol="0"/>
  <cols>
    <col collapsed="false" customWidth="true" hidden="false" outlineLevel="0" max="1" min="1" style="21" width="2"/>
    <col collapsed="false" customWidth="true" hidden="false" outlineLevel="0" max="2" min="2" style="21" width="79.86"/>
    <col collapsed="false" customWidth="true" hidden="false" outlineLevel="0" max="3" min="3" style="21" width="12.57"/>
    <col collapsed="false" customWidth="true" hidden="false" outlineLevel="0" max="4" min="4" style="21" width="2"/>
    <col collapsed="false" customWidth="false" hidden="false" outlineLevel="0" max="1024" min="5" style="21" width="11.42"/>
  </cols>
  <sheetData>
    <row r="1" customFormat="false" ht="23.25" hidden="false" customHeight="false" outlineLevel="0" collapsed="false">
      <c r="A1" s="195" t="s">
        <v>169</v>
      </c>
      <c r="B1" s="195"/>
      <c r="C1" s="195"/>
    </row>
    <row r="2" customFormat="false" ht="15" hidden="false" customHeight="false" outlineLevel="0" collapsed="false">
      <c r="A2" s="196"/>
      <c r="B2" s="196"/>
      <c r="C2" s="196"/>
    </row>
    <row r="3" customFormat="false" ht="30" hidden="false" customHeight="false" outlineLevel="0" collapsed="false">
      <c r="A3" s="47"/>
      <c r="B3" s="47"/>
      <c r="C3" s="197" t="s">
        <v>170</v>
      </c>
    </row>
    <row r="4" customFormat="false" ht="15" hidden="false" customHeight="false" outlineLevel="0" collapsed="false">
      <c r="A4" s="198" t="n">
        <v>1</v>
      </c>
      <c r="B4" s="199" t="s">
        <v>171</v>
      </c>
      <c r="C4" s="47"/>
    </row>
    <row r="5" customFormat="false" ht="15" hidden="false" customHeight="false" outlineLevel="0" collapsed="false">
      <c r="A5" s="47"/>
      <c r="B5" s="200" t="s">
        <v>172</v>
      </c>
      <c r="C5" s="201"/>
    </row>
    <row r="6" customFormat="false" ht="30" hidden="false" customHeight="false" outlineLevel="0" collapsed="false">
      <c r="A6" s="47"/>
      <c r="B6" s="202" t="s">
        <v>173</v>
      </c>
      <c r="C6" s="201"/>
    </row>
    <row r="7" customFormat="false" ht="15" hidden="false" customHeight="false" outlineLevel="0" collapsed="false">
      <c r="A7" s="47"/>
      <c r="B7" s="202" t="s">
        <v>174</v>
      </c>
      <c r="C7" s="201"/>
    </row>
    <row r="8" customFormat="false" ht="15" hidden="false" customHeight="false" outlineLevel="0" collapsed="false">
      <c r="A8" s="47"/>
      <c r="B8" s="202" t="s">
        <v>175</v>
      </c>
      <c r="C8" s="201"/>
    </row>
    <row r="9" customFormat="false" ht="15" hidden="false" customHeight="false" outlineLevel="0" collapsed="false">
      <c r="A9" s="47"/>
      <c r="B9" s="59"/>
      <c r="C9" s="54"/>
    </row>
    <row r="10" customFormat="false" ht="15" hidden="false" customHeight="false" outlineLevel="0" collapsed="false">
      <c r="A10" s="198" t="n">
        <v>2</v>
      </c>
      <c r="B10" s="203" t="s">
        <v>176</v>
      </c>
      <c r="C10" s="54"/>
    </row>
    <row r="11" customFormat="false" ht="15" hidden="false" customHeight="false" outlineLevel="0" collapsed="false">
      <c r="A11" s="47"/>
      <c r="B11" s="204" t="s">
        <v>177</v>
      </c>
      <c r="C11" s="205"/>
    </row>
    <row r="12" customFormat="false" ht="15" hidden="false" customHeight="false" outlineLevel="0" collapsed="false">
      <c r="A12" s="47"/>
      <c r="B12" s="204" t="s">
        <v>178</v>
      </c>
      <c r="C12" s="205"/>
    </row>
    <row r="13" customFormat="false" ht="15" hidden="false" customHeight="false" outlineLevel="0" collapsed="false">
      <c r="A13" s="47"/>
      <c r="B13" s="204" t="s">
        <v>179</v>
      </c>
      <c r="C13" s="205"/>
    </row>
    <row r="14" customFormat="false" ht="15" hidden="false" customHeight="false" outlineLevel="0" collapsed="false">
      <c r="A14" s="47"/>
      <c r="B14" s="206" t="s">
        <v>180</v>
      </c>
      <c r="C14" s="205"/>
    </row>
    <row r="15" customFormat="false" ht="15" hidden="false" customHeight="false" outlineLevel="0" collapsed="false">
      <c r="A15" s="47"/>
      <c r="B15" s="59"/>
      <c r="C15" s="54"/>
    </row>
    <row r="16" customFormat="false" ht="15" hidden="false" customHeight="false" outlineLevel="0" collapsed="false">
      <c r="A16" s="198" t="n">
        <v>3</v>
      </c>
      <c r="B16" s="207" t="s">
        <v>181</v>
      </c>
      <c r="C16" s="54"/>
    </row>
    <row r="17" customFormat="false" ht="30" hidden="false" customHeight="false" outlineLevel="0" collapsed="false">
      <c r="A17" s="47"/>
      <c r="B17" s="208" t="s">
        <v>182</v>
      </c>
      <c r="C17" s="209"/>
    </row>
    <row r="18" customFormat="false" ht="15" hidden="false" customHeight="false" outlineLevel="0" collapsed="false">
      <c r="A18" s="47"/>
      <c r="B18" s="208" t="s">
        <v>183</v>
      </c>
      <c r="C18" s="209"/>
    </row>
    <row r="19" customFormat="false" ht="15" hidden="false" customHeight="false" outlineLevel="0" collapsed="false">
      <c r="A19" s="47"/>
      <c r="B19" s="208" t="s">
        <v>184</v>
      </c>
      <c r="C19" s="209"/>
    </row>
    <row r="20" customFormat="false" ht="15" hidden="false" customHeight="false" outlineLevel="0" collapsed="false">
      <c r="A20" s="47"/>
      <c r="B20" s="210" t="s">
        <v>185</v>
      </c>
      <c r="C20" s="209"/>
    </row>
    <row r="21" customFormat="false" ht="15" hidden="false" customHeight="false" outlineLevel="0" collapsed="false">
      <c r="A21" s="47"/>
      <c r="B21" s="59"/>
      <c r="C21" s="54"/>
    </row>
    <row r="22" customFormat="false" ht="15" hidden="false" customHeight="false" outlineLevel="0" collapsed="false">
      <c r="A22" s="198" t="n">
        <v>4</v>
      </c>
      <c r="B22" s="211" t="s">
        <v>186</v>
      </c>
      <c r="C22" s="54"/>
    </row>
    <row r="23" customFormat="false" ht="15" hidden="false" customHeight="false" outlineLevel="0" collapsed="false">
      <c r="A23" s="47"/>
      <c r="B23" s="212" t="s">
        <v>187</v>
      </c>
      <c r="C23" s="213"/>
    </row>
    <row r="24" customFormat="false" ht="15" hidden="false" customHeight="false" outlineLevel="0" collapsed="false">
      <c r="A24" s="47"/>
      <c r="B24" s="212" t="s">
        <v>188</v>
      </c>
      <c r="C24" s="214"/>
    </row>
    <row r="25" customFormat="false" ht="15" hidden="false" customHeight="false" outlineLevel="0" collapsed="false">
      <c r="A25" s="47"/>
      <c r="B25" s="215" t="s">
        <v>189</v>
      </c>
      <c r="C25" s="213"/>
    </row>
    <row r="26" customFormat="false" ht="15" hidden="false" customHeight="false" outlineLevel="0" collapsed="false">
      <c r="A26" s="47"/>
      <c r="B26" s="216" t="s">
        <v>190</v>
      </c>
      <c r="C26" s="47"/>
    </row>
    <row r="27" customFormat="false" ht="15" hidden="false" customHeight="false" outlineLevel="0" collapsed="false">
      <c r="A27" s="47"/>
      <c r="B27" s="47"/>
      <c r="C27" s="47"/>
    </row>
    <row r="28" customFormat="false" ht="15" hidden="false" customHeight="false" outlineLevel="0" collapsed="false">
      <c r="A28" s="47"/>
      <c r="B28" s="217" t="s">
        <v>191</v>
      </c>
      <c r="C28" s="218" t="n">
        <f aca="false">SUM(C5:C8)+SUM(C11:C14)+SUM(C17:C20)+SUM(C23:C25)</f>
        <v>0</v>
      </c>
    </row>
    <row r="29" customFormat="false" ht="15" hidden="false" customHeight="false" outlineLevel="0" collapsed="false">
      <c r="A29" s="47"/>
      <c r="B29" s="47"/>
      <c r="C29" s="47"/>
    </row>
    <row r="30" customFormat="false" ht="15" hidden="false" customHeight="false" outlineLevel="0" collapsed="false">
      <c r="A30" s="47"/>
      <c r="B30" s="217" t="s">
        <v>192</v>
      </c>
      <c r="C30" s="219" t="n">
        <f aca="false">IF(C28&gt;10, 5000, 500*C28)</f>
        <v>0</v>
      </c>
      <c r="D30" s="220" t="s">
        <v>193</v>
      </c>
    </row>
  </sheetData>
  <sheetProtection algorithmName="SHA-512" hashValue="fwjaduXCPGQNtfCkJtYREc19kB98MnLiMVTQC91EOf7fXlSCi1Edmq1gibtzE0T8uWMs5ad0EYf7iaJKzaiFrA==" saltValue="DhIz/4CkflhJHRmVYdBRUw==" spinCount="100000" sheet="true" objects="true" scenarios="true"/>
  <mergeCells count="1">
    <mergeCell ref="A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134.57"/>
  </cols>
  <sheetData>
    <row r="1" customFormat="false" ht="408.75" hidden="false" customHeight="true" outlineLevel="0" collapsed="false">
      <c r="A1" s="221" t="s">
        <v>194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161.58"/>
  </cols>
  <sheetData>
    <row r="1" customFormat="false" ht="397.5" hidden="false" customHeight="false" outlineLevel="0" collapsed="false">
      <c r="A1" s="221" t="s">
        <v>195</v>
      </c>
    </row>
    <row r="2" customFormat="false" ht="15" hidden="false" customHeight="false" outlineLevel="0" collapsed="false">
      <c r="A2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161.58"/>
  </cols>
  <sheetData>
    <row r="1" customFormat="false" ht="409.5" hidden="false" customHeight="false" outlineLevel="0" collapsed="false">
      <c r="A1" s="222" t="s">
        <v>196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LibreOffice/7.2.7.2.M8$Windows_X86_64 LibreOffice_project/cf1bdbb7fdbe4cc2bde03370057fbbb79d316db5</Application>
  <AppVersion>15.0000</AppVersion>
  <Company>Secrétariat Général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2022-12-07T09:59:33Z</dcterms:created>
  <dc:creator>BLERVAQUE Emmanuel</dc:creator>
  <dc:description/>
  <dc:language>fr-FR</dc:language>
  <cp:lastModifiedBy>DEKEUKELAERE Janie</cp:lastModifiedBy>
  <cp:lastPrinted>2023-03-01T16:58:03Z</cp:lastPrinted>
  <dcterms:modified xsi:type="dcterms:W3CDTF">2023-03-01T16:58:15Z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